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FE832033-10D9-44AE-AFB8-7E8D30B20EBE}" xr6:coauthVersionLast="33" xr6:coauthVersionMax="33" xr10:uidLastSave="{00000000-0000-0000-0000-000000000000}"/>
  <bookViews>
    <workbookView xWindow="0" yWindow="0" windowWidth="15345" windowHeight="4470" tabRatio="828" firstSheet="24" activeTab="2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62913"/>
</workbook>
</file>

<file path=xl/calcChain.xml><?xml version="1.0" encoding="utf-8"?>
<calcChain xmlns="http://schemas.openxmlformats.org/spreadsheetml/2006/main">
  <c r="AF8" i="3" l="1"/>
  <c r="AF8" i="2"/>
  <c r="AF8" i="4"/>
  <c r="AF8" i="5"/>
  <c r="AF8" i="6"/>
  <c r="AF8" i="7"/>
  <c r="AF8" i="33"/>
  <c r="AF8" i="8"/>
  <c r="AF8" i="9"/>
  <c r="AF8" i="10"/>
  <c r="AF8" i="11"/>
  <c r="AF8" i="35"/>
  <c r="AF8" i="12"/>
  <c r="AF8" i="34"/>
  <c r="AF8" i="13"/>
  <c r="AF8" i="36"/>
  <c r="AF8" i="14"/>
  <c r="AF8" i="15"/>
  <c r="AF8" i="16"/>
  <c r="AF8" i="18"/>
  <c r="AF8" i="19"/>
  <c r="AF8" i="20"/>
  <c r="AF8" i="21"/>
  <c r="AF8" i="17"/>
  <c r="AF8" i="22"/>
  <c r="AF8" i="37"/>
  <c r="AF8" i="23"/>
  <c r="AF8" i="24"/>
  <c r="AF8" i="25"/>
  <c r="AF8" i="26"/>
  <c r="AF8" i="27"/>
  <c r="AF8" i="28"/>
  <c r="AF8" i="29"/>
  <c r="AF8" i="30"/>
  <c r="AF8" i="31"/>
  <c r="AF8" i="32"/>
  <c r="AF8" i="38"/>
  <c r="AF4" i="3"/>
  <c r="AF5" i="3"/>
  <c r="AF6" i="3"/>
  <c r="AF7" i="3"/>
  <c r="AF4" i="2"/>
  <c r="AF5" i="2"/>
  <c r="AF6" i="2"/>
  <c r="AF7" i="2"/>
  <c r="AF4" i="4"/>
  <c r="AF5" i="4"/>
  <c r="AF6" i="4"/>
  <c r="AF7" i="4"/>
  <c r="AF4" i="5"/>
  <c r="AF5" i="5"/>
  <c r="AF6" i="5"/>
  <c r="AF7" i="5"/>
  <c r="AF4" i="6"/>
  <c r="AF5" i="6"/>
  <c r="AF6" i="6"/>
  <c r="AF7" i="6"/>
  <c r="AF4" i="7"/>
  <c r="AF5" i="7"/>
  <c r="AF6" i="7"/>
  <c r="AF7" i="7"/>
  <c r="AF4" i="33"/>
  <c r="AF5" i="33"/>
  <c r="AF6" i="33"/>
  <c r="AF7" i="33"/>
  <c r="AF4" i="8"/>
  <c r="AF5" i="8"/>
  <c r="AF6" i="8"/>
  <c r="AF7" i="8"/>
  <c r="AF4" i="9"/>
  <c r="AF5" i="9"/>
  <c r="AF6" i="9"/>
  <c r="AF7" i="9"/>
  <c r="AF4" i="10"/>
  <c r="AF5" i="10"/>
  <c r="AF6" i="10"/>
  <c r="AF7" i="10"/>
  <c r="AF4" i="11"/>
  <c r="AF5" i="11"/>
  <c r="AF6" i="11"/>
  <c r="AF7" i="11"/>
  <c r="AF4" i="35"/>
  <c r="AF5" i="35"/>
  <c r="AF6" i="35"/>
  <c r="AF7" i="35"/>
  <c r="AF4" i="12"/>
  <c r="AF5" i="12"/>
  <c r="AF6" i="12"/>
  <c r="AF7" i="12"/>
  <c r="AF4" i="34"/>
  <c r="AF5" i="34"/>
  <c r="AF6" i="34"/>
  <c r="AF7" i="34"/>
  <c r="AF4" i="13"/>
  <c r="AF5" i="13"/>
  <c r="AF6" i="13"/>
  <c r="AF7" i="13"/>
  <c r="AF4" i="36"/>
  <c r="AF5" i="36"/>
  <c r="AF6" i="36"/>
  <c r="AF7" i="36"/>
  <c r="AF4" i="14"/>
  <c r="AF5" i="14"/>
  <c r="AF6" i="14"/>
  <c r="AF7" i="14"/>
  <c r="AF4" i="15"/>
  <c r="AF5" i="15"/>
  <c r="AF6" i="15"/>
  <c r="AF7" i="15"/>
  <c r="AF4" i="16"/>
  <c r="AF5" i="16"/>
  <c r="AF6" i="16"/>
  <c r="AF7" i="16"/>
  <c r="AF4" i="18"/>
  <c r="AF5" i="18"/>
  <c r="AF6" i="18"/>
  <c r="AF7" i="18"/>
  <c r="AF4" i="19"/>
  <c r="AF5" i="19"/>
  <c r="AF6" i="19"/>
  <c r="AF7" i="19"/>
  <c r="AF4" i="20"/>
  <c r="AF5" i="20"/>
  <c r="AF6" i="20"/>
  <c r="AF7" i="20"/>
  <c r="AF4" i="21"/>
  <c r="AF5" i="21"/>
  <c r="AF6" i="21"/>
  <c r="AF7" i="21"/>
  <c r="AF4" i="17"/>
  <c r="AF5" i="17"/>
  <c r="AF6" i="17"/>
  <c r="AF7" i="17"/>
  <c r="AF4" i="22"/>
  <c r="AF5" i="22"/>
  <c r="AF6" i="22"/>
  <c r="AF7" i="22"/>
  <c r="AF4" i="37"/>
  <c r="AF5" i="37"/>
  <c r="AF6" i="37"/>
  <c r="AF7" i="37"/>
  <c r="AF4" i="23"/>
  <c r="AF5" i="23"/>
  <c r="AF6" i="23"/>
  <c r="AF7" i="23"/>
  <c r="AF4" i="24"/>
  <c r="AF5" i="24"/>
  <c r="AF6" i="24"/>
  <c r="AF7" i="24"/>
  <c r="AF4" i="25"/>
  <c r="AF5" i="25"/>
  <c r="AF6" i="25"/>
  <c r="AF7" i="25"/>
  <c r="AF4" i="26"/>
  <c r="AF5" i="26"/>
  <c r="AF6" i="26"/>
  <c r="AF7" i="26"/>
  <c r="AF4" i="27"/>
  <c r="AF5" i="27"/>
  <c r="AF6" i="27"/>
  <c r="AF7" i="27"/>
  <c r="AF4" i="28"/>
  <c r="AF5" i="28"/>
  <c r="AF6" i="28"/>
  <c r="AF7" i="28"/>
  <c r="AF4" i="29"/>
  <c r="AF5" i="29"/>
  <c r="AF6" i="29"/>
  <c r="AF7" i="29"/>
  <c r="AF4" i="30"/>
  <c r="AF5" i="30"/>
  <c r="AF6" i="30"/>
  <c r="AF7" i="30"/>
  <c r="AF4" i="31"/>
  <c r="AF5" i="31"/>
  <c r="AF6" i="31"/>
  <c r="AF7" i="31"/>
  <c r="AF4" i="32"/>
  <c r="AF5" i="32"/>
  <c r="AF6" i="32"/>
  <c r="AF7" i="32"/>
  <c r="AF4" i="38"/>
  <c r="AF5" i="38"/>
  <c r="AF6" i="38"/>
  <c r="AF7" i="38"/>
  <c r="AF3" i="3"/>
  <c r="AF3" i="2"/>
  <c r="AF3" i="4"/>
  <c r="AF3" i="5"/>
  <c r="AF3" i="6"/>
  <c r="AF3" i="7"/>
  <c r="AF3" i="33"/>
  <c r="AF3" i="8"/>
  <c r="AF3" i="9"/>
  <c r="AF3" i="10"/>
  <c r="AF3" i="11"/>
  <c r="AF3" i="35"/>
  <c r="AF3" i="12"/>
  <c r="AF3" i="34"/>
  <c r="AF3" i="13"/>
  <c r="AF3" i="36"/>
  <c r="AF3" i="14"/>
  <c r="AF3" i="15"/>
  <c r="AF3" i="16"/>
  <c r="AF3" i="18"/>
  <c r="AF3" i="19"/>
  <c r="AF3" i="20"/>
  <c r="AF3" i="21"/>
  <c r="AF3" i="17"/>
  <c r="AF3" i="22"/>
  <c r="AF3" i="37"/>
  <c r="AF3" i="23"/>
  <c r="AF3" i="24"/>
  <c r="AF3" i="25"/>
  <c r="AF3" i="26"/>
  <c r="AF3" i="27"/>
  <c r="AF3" i="28"/>
  <c r="AF3" i="29"/>
  <c r="AF3" i="30"/>
  <c r="AF3" i="31"/>
  <c r="AF3" i="32"/>
  <c r="AF3" i="38"/>
  <c r="AE8" i="3"/>
  <c r="AE8" i="2"/>
  <c r="AE8" i="4"/>
  <c r="AE8" i="5"/>
  <c r="AE8" i="6"/>
  <c r="AE8" i="7"/>
  <c r="AE8" i="33"/>
  <c r="AE8" i="8"/>
  <c r="AE8" i="9"/>
  <c r="AE8" i="10"/>
  <c r="AE8" i="11"/>
  <c r="AE8" i="35"/>
  <c r="AE8" i="12"/>
  <c r="AE8" i="34"/>
  <c r="AE8" i="13"/>
  <c r="AE8" i="36"/>
  <c r="AE8" i="14"/>
  <c r="AE8" i="15"/>
  <c r="AE8" i="16"/>
  <c r="AE8" i="18"/>
  <c r="AE8" i="19"/>
  <c r="AE8" i="20"/>
  <c r="AE8" i="21"/>
  <c r="AE8" i="17"/>
  <c r="AE8" i="22"/>
  <c r="AE8" i="37"/>
  <c r="AE8" i="23"/>
  <c r="AE8" i="24"/>
  <c r="AE8" i="25"/>
  <c r="AE8" i="26"/>
  <c r="AE8" i="27"/>
  <c r="AE8" i="28"/>
  <c r="AE8" i="29"/>
  <c r="AE8" i="30"/>
  <c r="AE8" i="31"/>
  <c r="AE8" i="32"/>
  <c r="AE8" i="38"/>
  <c r="AE4" i="3"/>
  <c r="AE5" i="3"/>
  <c r="AE6" i="3"/>
  <c r="AE7" i="3"/>
  <c r="AE4" i="2"/>
  <c r="AE5" i="2"/>
  <c r="AE6" i="2"/>
  <c r="AE7" i="2"/>
  <c r="AE4" i="4"/>
  <c r="AE5" i="4"/>
  <c r="AE6" i="4"/>
  <c r="AE7" i="4"/>
  <c r="AE4" i="5"/>
  <c r="AE5" i="5"/>
  <c r="AE6" i="5"/>
  <c r="AE7" i="5"/>
  <c r="AE4" i="6"/>
  <c r="AE5" i="6"/>
  <c r="AE6" i="6"/>
  <c r="AE7" i="6"/>
  <c r="AE4" i="7"/>
  <c r="AE5" i="7"/>
  <c r="AE6" i="7"/>
  <c r="AE7" i="7"/>
  <c r="AE4" i="33"/>
  <c r="AE5" i="33"/>
  <c r="AE6" i="33"/>
  <c r="AE7" i="33"/>
  <c r="AE4" i="8"/>
  <c r="AE5" i="8"/>
  <c r="AE6" i="8"/>
  <c r="AE7" i="8"/>
  <c r="AE4" i="9"/>
  <c r="AE5" i="9"/>
  <c r="AE6" i="9"/>
  <c r="AE7" i="9"/>
  <c r="AE4" i="10"/>
  <c r="AE5" i="10"/>
  <c r="AE6" i="10"/>
  <c r="AE7" i="10"/>
  <c r="AE4" i="11"/>
  <c r="AE5" i="11"/>
  <c r="AE6" i="11"/>
  <c r="AE7" i="11"/>
  <c r="AE4" i="35"/>
  <c r="AE5" i="35"/>
  <c r="AE6" i="35"/>
  <c r="AE7" i="35"/>
  <c r="AE4" i="12"/>
  <c r="AE5" i="12"/>
  <c r="AE6" i="12"/>
  <c r="AE7" i="12"/>
  <c r="AE4" i="34"/>
  <c r="AE5" i="34"/>
  <c r="AE6" i="34"/>
  <c r="AE7" i="34"/>
  <c r="AE4" i="13"/>
  <c r="AE5" i="13"/>
  <c r="AE6" i="13"/>
  <c r="AE7" i="13"/>
  <c r="AE4" i="36"/>
  <c r="AE5" i="36"/>
  <c r="AE6" i="36"/>
  <c r="AE7" i="36"/>
  <c r="AE4" i="14"/>
  <c r="AE5" i="14"/>
  <c r="AE6" i="14"/>
  <c r="AE7" i="14"/>
  <c r="AE4" i="15"/>
  <c r="AE5" i="15"/>
  <c r="AE6" i="15"/>
  <c r="AE7" i="15"/>
  <c r="AE4" i="16"/>
  <c r="AE5" i="16"/>
  <c r="AE6" i="16"/>
  <c r="AE7" i="16"/>
  <c r="AE4" i="18"/>
  <c r="AE5" i="18"/>
  <c r="AE6" i="18"/>
  <c r="AE7" i="18"/>
  <c r="AE4" i="19"/>
  <c r="AE5" i="19"/>
  <c r="AE6" i="19"/>
  <c r="AE7" i="19"/>
  <c r="AE4" i="20"/>
  <c r="AE5" i="20"/>
  <c r="AE6" i="20"/>
  <c r="AE7" i="20"/>
  <c r="AE4" i="21"/>
  <c r="AE5" i="21"/>
  <c r="AE6" i="21"/>
  <c r="AE7" i="21"/>
  <c r="AE4" i="17"/>
  <c r="AE5" i="17"/>
  <c r="AE6" i="17"/>
  <c r="AE7" i="17"/>
  <c r="AE4" i="22"/>
  <c r="AE5" i="22"/>
  <c r="AE6" i="22"/>
  <c r="AE7" i="22"/>
  <c r="AE4" i="37"/>
  <c r="AE5" i="37"/>
  <c r="AE6" i="37"/>
  <c r="AE7" i="37"/>
  <c r="AE4" i="23"/>
  <c r="AE5" i="23"/>
  <c r="AE6" i="23"/>
  <c r="AE7" i="23"/>
  <c r="AE4" i="24"/>
  <c r="AE5" i="24"/>
  <c r="AE6" i="24"/>
  <c r="AE7" i="24"/>
  <c r="AE4" i="25"/>
  <c r="AE5" i="25"/>
  <c r="AE6" i="25"/>
  <c r="AE7" i="25"/>
  <c r="AE4" i="26"/>
  <c r="AE5" i="26"/>
  <c r="AE6" i="26"/>
  <c r="AE7" i="26"/>
  <c r="AE4" i="27"/>
  <c r="AE5" i="27"/>
  <c r="AE6" i="27"/>
  <c r="AE7" i="27"/>
  <c r="AE4" i="28"/>
  <c r="AE5" i="28"/>
  <c r="AE6" i="28"/>
  <c r="AE7" i="28"/>
  <c r="AE4" i="29"/>
  <c r="AE5" i="29"/>
  <c r="AE6" i="29"/>
  <c r="AE7" i="29"/>
  <c r="AE4" i="30"/>
  <c r="AE5" i="30"/>
  <c r="AE6" i="30"/>
  <c r="AE7" i="30"/>
  <c r="AE4" i="31"/>
  <c r="AE5" i="31"/>
  <c r="AE6" i="31"/>
  <c r="AE7" i="31"/>
  <c r="AE4" i="32"/>
  <c r="AE5" i="32"/>
  <c r="AE6" i="32"/>
  <c r="AE7" i="32"/>
  <c r="AE4" i="38"/>
  <c r="AE5" i="38"/>
  <c r="AE6" i="38"/>
  <c r="AE7" i="38"/>
  <c r="AE3" i="3"/>
  <c r="AE3" i="2"/>
  <c r="AE3" i="4"/>
  <c r="AE3" i="5"/>
  <c r="AE3" i="6"/>
  <c r="AE3" i="7"/>
  <c r="AE3" i="33"/>
  <c r="AE3" i="8"/>
  <c r="AE3" i="9"/>
  <c r="AE3" i="10"/>
  <c r="AE3" i="11"/>
  <c r="AE3" i="35"/>
  <c r="AE3" i="12"/>
  <c r="AE3" i="34"/>
  <c r="AE3" i="13"/>
  <c r="AE3" i="36"/>
  <c r="AE3" i="14"/>
  <c r="AE3" i="15"/>
  <c r="AE3" i="16"/>
  <c r="AE3" i="18"/>
  <c r="AE3" i="19"/>
  <c r="AE3" i="20"/>
  <c r="AE3" i="21"/>
  <c r="AE3" i="17"/>
  <c r="AE3" i="22"/>
  <c r="AE3" i="37"/>
  <c r="AE3" i="23"/>
  <c r="AE3" i="24"/>
  <c r="AE3" i="25"/>
  <c r="AE3" i="26"/>
  <c r="AE3" i="27"/>
  <c r="AE3" i="28"/>
  <c r="AE3" i="29"/>
  <c r="AE3" i="30"/>
  <c r="AE3" i="31"/>
  <c r="AE3" i="32"/>
  <c r="AE3" i="38"/>
  <c r="F7" i="32" l="1"/>
  <c r="E7" i="32"/>
  <c r="G7" i="32" s="1"/>
  <c r="D7" i="32"/>
</calcChain>
</file>

<file path=xl/sharedStrings.xml><?xml version="1.0" encoding="utf-8"?>
<sst xmlns="http://schemas.openxmlformats.org/spreadsheetml/2006/main" count="407" uniqueCount="47">
  <si>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</si>
  <si>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</si>
  <si>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</si>
  <si>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</si>
  <si>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</si>
  <si>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</si>
  <si>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</si>
  <si>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</si>
  <si>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</si>
  <si>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</si>
  <si>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</si>
  <si>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</si>
  <si>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</si>
  <si>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</si>
  <si>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</si>
  <si>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</si>
  <si>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</si>
  <si>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</si>
  <si>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</si>
  <si>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</si>
  <si>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</si>
  <si>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</si>
  <si>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</si>
  <si>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</si>
  <si>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</si>
  <si>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</si>
  <si>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</si>
  <si>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</si>
  <si>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</si>
  <si>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</si>
  <si>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</si>
  <si>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</si>
  <si>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</si>
  <si>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</si>
  <si>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</si>
  <si>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</si>
  <si>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</si>
  <si>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</si>
  <si>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</si>
  <si>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</si>
  <si>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</si>
  <si>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</si>
  <si>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</si>
  <si>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</si>
  <si>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</si>
  <si>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(apr 2017-apr 2018)</t>
  </si>
  <si>
    <t>mar 2018-apr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</si>
</sst>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</cellStyleXfs>
  <cellXfs count="255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  <xf numFmtId="2" fontId="2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2" fontId="16" fillId="3" borderId="0" xfId="0" applyNumberFormat="1" applyFont="1" applyFill="1" applyAlignment="1">
      <alignment horizontal="center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zoomScale="130" zoomScaleNormal="130" workbookViewId="0">
      <pane xSplit="1" topLeftCell="AB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32.42578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0" width="9.28515625" bestFit="1" customWidth="1"/>
    <col min="32" max="32" width="22.28515625" customWidth="1"/>
  </cols>
  <sheetData>
    <row r="1" spans="1:32" x14ac:dyDescent="0.25">
      <c r="A1">
        <v>0</v>
      </c>
      <c r="C1" t="s">
        <v>6</v>
      </c>
      <c r="AE1" s="252" t="s">
        <v>43</v>
      </c>
      <c r="AF1" s="252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53" t="s">
        <v>45</v>
      </c>
      <c r="AF2" s="253" t="s">
        <v>46</v>
      </c>
    </row>
    <row r="3" spans="1:32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53">
        <v>225.2</v>
      </c>
      <c r="AB3" s="12">
        <v>250</v>
      </c>
      <c r="AC3" s="12">
        <v>240</v>
      </c>
      <c r="AD3" s="11">
        <v>235.54000000000002</v>
      </c>
      <c r="AE3" s="251">
        <f>(AD3-R3)/R3*100</f>
        <v>128.9972222222242</v>
      </c>
      <c r="AF3" s="251">
        <f>(AD3-AC3)/AC3*100</f>
        <v>-1.8583333333333247</v>
      </c>
    </row>
    <row r="4" spans="1:32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53">
        <v>1576.6666666666599</v>
      </c>
      <c r="AB4" s="12">
        <v>1555.45</v>
      </c>
      <c r="AC4" s="12">
        <v>1600</v>
      </c>
      <c r="AD4" s="106">
        <v>1577.3722222222198</v>
      </c>
      <c r="AE4" s="251">
        <f t="shared" ref="AE4:AE7" si="0">(AD4-R4)/R4*100</f>
        <v>44.271849593495723</v>
      </c>
      <c r="AF4" s="251">
        <f t="shared" ref="AF4:AF7" si="1">(AD4-AC4)/AC4*100</f>
        <v>-1.4142361111112649</v>
      </c>
    </row>
    <row r="5" spans="1:32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106">
        <v>33800</v>
      </c>
      <c r="AE5" s="251">
        <f t="shared" si="0"/>
        <v>-2.0289855072463765</v>
      </c>
      <c r="AF5" s="251">
        <f t="shared" si="1"/>
        <v>-0.58823529411764708</v>
      </c>
    </row>
    <row r="6" spans="1:32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53">
        <v>150.166666666667</v>
      </c>
      <c r="AB6" s="12">
        <v>145.25</v>
      </c>
      <c r="AC6" s="12">
        <v>140</v>
      </c>
      <c r="AD6" s="106">
        <v>145.138888888889</v>
      </c>
      <c r="AE6" s="251">
        <f t="shared" si="0"/>
        <v>-8.7698412698412014</v>
      </c>
      <c r="AF6" s="251">
        <f t="shared" si="1"/>
        <v>3.670634920635</v>
      </c>
    </row>
    <row r="7" spans="1:32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106">
        <v>336.66666666666669</v>
      </c>
      <c r="AE7" s="251">
        <f t="shared" si="0"/>
        <v>1.9182837364655654</v>
      </c>
      <c r="AF7" s="251">
        <f t="shared" si="1"/>
        <v>-0.98039215686273951</v>
      </c>
    </row>
    <row r="8" spans="1:32" x14ac:dyDescent="0.25">
      <c r="AE8" s="254">
        <f>AVERAGE(AE3:AE7)</f>
        <v>32.877705755019576</v>
      </c>
      <c r="AF8" s="254">
        <f>AVERAGE(AF3:AF7)</f>
        <v>-0.23411239495799521</v>
      </c>
    </row>
    <row r="11" spans="1:32" x14ac:dyDescent="0.25">
      <c r="A11" s="27"/>
      <c r="B11" s="28"/>
      <c r="F11" s="27"/>
      <c r="G11" s="28"/>
    </row>
    <row r="12" spans="1:32" x14ac:dyDescent="0.25">
      <c r="A12" s="27"/>
      <c r="B12" s="28"/>
      <c r="F12" s="27"/>
      <c r="G12" s="28"/>
    </row>
    <row r="13" spans="1:32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17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6.42578125" customWidth="1"/>
    <col min="14" max="14" width="9.5703125" bestFit="1" customWidth="1"/>
    <col min="19" max="19" width="9.5703125" bestFit="1" customWidth="1"/>
    <col min="22" max="22" width="9.85546875" customWidth="1"/>
    <col min="31" max="31" width="18.85546875" customWidth="1"/>
    <col min="32" max="32" width="22.28515625" customWidth="1"/>
  </cols>
  <sheetData>
    <row r="1" spans="1:32" x14ac:dyDescent="0.25">
      <c r="C1" t="s">
        <v>40</v>
      </c>
      <c r="AE1" s="216" t="s">
        <v>43</v>
      </c>
      <c r="AF1" s="216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17" t="s">
        <v>45</v>
      </c>
      <c r="AF2" s="217" t="s">
        <v>46</v>
      </c>
    </row>
    <row r="3" spans="1:32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66">
        <v>275</v>
      </c>
      <c r="AB3" s="101">
        <v>270</v>
      </c>
      <c r="AC3" s="24">
        <v>280</v>
      </c>
      <c r="AD3" s="24">
        <v>282.14285714285722</v>
      </c>
      <c r="AE3" s="215">
        <f>(AD3-R3)/R3*100</f>
        <v>33.200490496627758</v>
      </c>
      <c r="AF3" s="215">
        <f>(AD3-AC3)/AC3*100</f>
        <v>0.76530612244900864</v>
      </c>
    </row>
    <row r="4" spans="1:32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66">
        <v>1261.1111111111099</v>
      </c>
      <c r="AB4" s="101">
        <v>1245</v>
      </c>
      <c r="AC4" s="24">
        <v>1265</v>
      </c>
      <c r="AD4" s="24">
        <v>1269.6527777777774</v>
      </c>
      <c r="AE4" s="251">
        <f t="shared" ref="AE4:AE7" si="0">(AD4-R4)/R4*100</f>
        <v>-9.0940731901354841</v>
      </c>
      <c r="AF4" s="251">
        <f t="shared" ref="AF4:AF7" si="1">(AD4-AC4)/AC4*100</f>
        <v>0.36780851998240111</v>
      </c>
    </row>
    <row r="5" spans="1:32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66">
        <v>31600</v>
      </c>
      <c r="AB5" s="101">
        <v>30092.5</v>
      </c>
      <c r="AC5" s="101">
        <v>31000</v>
      </c>
      <c r="AD5" s="24">
        <v>31900.125</v>
      </c>
      <c r="AE5" s="251">
        <f t="shared" si="0"/>
        <v>-7.8031069364161851</v>
      </c>
      <c r="AF5" s="251">
        <f t="shared" si="1"/>
        <v>2.9036290322580647</v>
      </c>
    </row>
    <row r="6" spans="1:32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66">
        <v>165.78947368421052</v>
      </c>
      <c r="AB6" s="101">
        <v>125</v>
      </c>
      <c r="AC6" s="12">
        <v>130</v>
      </c>
      <c r="AD6" s="24">
        <v>135.5</v>
      </c>
      <c r="AE6" s="251">
        <f t="shared" si="0"/>
        <v>-4.6733668341707562</v>
      </c>
      <c r="AF6" s="251">
        <f t="shared" si="1"/>
        <v>4.2307692307692308</v>
      </c>
    </row>
    <row r="7" spans="1:32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66">
        <v>1183.3333333333301</v>
      </c>
      <c r="AB7" s="101">
        <v>1050</v>
      </c>
      <c r="AC7" s="101">
        <v>1120</v>
      </c>
      <c r="AD7" s="24">
        <v>1200.8</v>
      </c>
      <c r="AE7" s="251">
        <f t="shared" si="0"/>
        <v>-27.22424242424243</v>
      </c>
      <c r="AF7" s="251">
        <f t="shared" si="1"/>
        <v>7.2142857142857109</v>
      </c>
    </row>
    <row r="8" spans="1:32" x14ac:dyDescent="0.25">
      <c r="AE8" s="218">
        <f>AVERAGE(AE3:AE7)</f>
        <v>-3.1188597776674194</v>
      </c>
      <c r="AF8" s="254">
        <f>AVERAGE(AF3:AF7)</f>
        <v>3.0963597239488836</v>
      </c>
    </row>
    <row r="9" spans="1:32" x14ac:dyDescent="0.25">
      <c r="AF9" s="101"/>
    </row>
    <row r="10" spans="1:32" x14ac:dyDescent="0.25">
      <c r="AF10" s="101"/>
    </row>
    <row r="11" spans="1:32" x14ac:dyDescent="0.25">
      <c r="B11" s="101">
        <v>24300</v>
      </c>
      <c r="AF11" s="101"/>
    </row>
    <row r="12" spans="1:32" x14ac:dyDescent="0.25">
      <c r="B12" s="101">
        <v>1495</v>
      </c>
      <c r="AF12" s="101"/>
    </row>
    <row r="13" spans="1:32" x14ac:dyDescent="0.25">
      <c r="B13" s="101">
        <v>425</v>
      </c>
      <c r="AF13" s="101"/>
    </row>
    <row r="14" spans="1:32" x14ac:dyDescent="0.25">
      <c r="B14" s="101">
        <v>112.5</v>
      </c>
    </row>
    <row r="15" spans="1:32" x14ac:dyDescent="0.25">
      <c r="B15" s="101">
        <v>220</v>
      </c>
    </row>
    <row r="17" spans="31:31" x14ac:dyDescent="0.25">
      <c r="AE17" s="10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13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customHeight="1" x14ac:dyDescent="0.25"/>
  <cols>
    <col min="1" max="1" width="47" bestFit="1" customWidth="1"/>
    <col min="22" max="22" width="10" bestFit="1" customWidth="1"/>
    <col min="31" max="31" width="20.85546875" customWidth="1"/>
    <col min="32" max="32" width="22.28515625" customWidth="1"/>
  </cols>
  <sheetData>
    <row r="1" spans="1:32" ht="15" customHeight="1" x14ac:dyDescent="0.25">
      <c r="C1" t="s">
        <v>41</v>
      </c>
      <c r="AE1" s="212" t="s">
        <v>43</v>
      </c>
      <c r="AF1" s="212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13" t="s">
        <v>45</v>
      </c>
      <c r="AF2" s="213" t="s">
        <v>46</v>
      </c>
    </row>
    <row r="3" spans="1:32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68">
        <v>133.63636363636363</v>
      </c>
      <c r="AB3" s="101">
        <v>125</v>
      </c>
      <c r="AC3" s="101">
        <v>130</v>
      </c>
      <c r="AD3" s="101">
        <v>136.797979798</v>
      </c>
      <c r="AE3" s="211">
        <f>(AD3-R3)/R3*100</f>
        <v>13.056181651239671</v>
      </c>
      <c r="AF3" s="211">
        <f>(AD3-AC3)/AC3*100</f>
        <v>5.2292152292307694</v>
      </c>
    </row>
    <row r="4" spans="1:32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68">
        <v>1250</v>
      </c>
      <c r="AB4" s="101">
        <v>1200</v>
      </c>
      <c r="AC4" s="101">
        <v>1250</v>
      </c>
      <c r="AD4" s="101">
        <v>1264.5833333333326</v>
      </c>
      <c r="AE4" s="251">
        <f t="shared" ref="AE4:AE7" si="0">(AD4-R4)/R4*100</f>
        <v>4.197877652934074</v>
      </c>
      <c r="AF4" s="251">
        <f t="shared" ref="AF4:AF7" si="1">(AD4-AC4)/AC4*100</f>
        <v>1.1666666666666059</v>
      </c>
    </row>
    <row r="5" spans="1:32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68">
        <v>35000</v>
      </c>
      <c r="AB5" s="101">
        <v>33000</v>
      </c>
      <c r="AC5" s="101">
        <v>33500</v>
      </c>
      <c r="AD5" s="101">
        <v>32500</v>
      </c>
      <c r="AE5" s="251">
        <f t="shared" si="0"/>
        <v>-9.7222222222222232</v>
      </c>
      <c r="AF5" s="251">
        <f t="shared" si="1"/>
        <v>-2.9850746268656714</v>
      </c>
    </row>
    <row r="6" spans="1:32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68">
        <v>78.333333333333329</v>
      </c>
      <c r="AB6" s="101">
        <v>75</v>
      </c>
      <c r="AC6" s="101">
        <v>80</v>
      </c>
      <c r="AD6" s="101">
        <v>81.875</v>
      </c>
      <c r="AE6" s="251">
        <f t="shared" si="0"/>
        <v>15.464743589743593</v>
      </c>
      <c r="AF6" s="251">
        <f t="shared" si="1"/>
        <v>2.34375</v>
      </c>
    </row>
    <row r="7" spans="1:32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68">
        <v>1521.6666666666699</v>
      </c>
      <c r="AB7" s="101">
        <v>1520</v>
      </c>
      <c r="AC7" s="101">
        <v>1500</v>
      </c>
      <c r="AD7" s="101">
        <v>1548.22330952381</v>
      </c>
      <c r="AE7" s="251">
        <f t="shared" si="0"/>
        <v>-2.0111829415310107</v>
      </c>
      <c r="AF7" s="251">
        <f t="shared" si="1"/>
        <v>3.2148873015873352</v>
      </c>
    </row>
    <row r="8" spans="1:32" ht="15" customHeight="1" x14ac:dyDescent="0.25">
      <c r="AE8" s="214">
        <f>AVERAGE(AE3:AE7)</f>
        <v>4.1970795460328203</v>
      </c>
      <c r="AF8" s="254">
        <f>AVERAGE(AF3:AF7)</f>
        <v>1.7938889141238079</v>
      </c>
    </row>
    <row r="9" spans="1:32" ht="15" customHeight="1" x14ac:dyDescent="0.25">
      <c r="AD9" s="101"/>
    </row>
    <row r="10" spans="1:32" ht="15" customHeight="1" x14ac:dyDescent="0.25">
      <c r="AD10" s="101"/>
      <c r="AE10" s="100"/>
    </row>
    <row r="11" spans="1:32" ht="15" customHeight="1" x14ac:dyDescent="0.25">
      <c r="AD11" s="67"/>
      <c r="AE11" s="100"/>
    </row>
    <row r="12" spans="1:32" ht="15" customHeight="1" x14ac:dyDescent="0.25">
      <c r="AD12" s="101"/>
      <c r="AE12" s="100"/>
    </row>
    <row r="13" spans="1:32" ht="15" customHeight="1" x14ac:dyDescent="0.25">
      <c r="AD13" s="101"/>
      <c r="AE13" s="10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8"/>
  <sheetViews>
    <sheetView zoomScale="120" zoomScaleNormal="120" workbookViewId="0">
      <pane xSplit="1" topLeftCell="Y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30" max="30" width="9.140625" style="91"/>
    <col min="31" max="31" width="29.140625" customWidth="1"/>
    <col min="32" max="32" width="22.28515625" customWidth="1"/>
  </cols>
  <sheetData>
    <row r="1" spans="1:32" x14ac:dyDescent="0.25">
      <c r="C1" t="s">
        <v>20</v>
      </c>
      <c r="AE1" s="208" t="s">
        <v>43</v>
      </c>
      <c r="AF1" s="20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09" t="s">
        <v>45</v>
      </c>
      <c r="AF2" s="209" t="s">
        <v>46</v>
      </c>
    </row>
    <row r="3" spans="1:32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0">
        <v>185</v>
      </c>
      <c r="AB3" s="101">
        <v>180</v>
      </c>
      <c r="AC3" s="69">
        <v>190</v>
      </c>
      <c r="AD3" s="101">
        <v>198.75</v>
      </c>
      <c r="AE3" s="207">
        <f>(AD3-R3)/R3*100</f>
        <v>10.080310163389635</v>
      </c>
      <c r="AF3" s="207">
        <f>(AD3-AC3)/AC3*100</f>
        <v>4.6052631578947363</v>
      </c>
    </row>
    <row r="4" spans="1:32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0">
        <v>1585.7142857142801</v>
      </c>
      <c r="AB4" s="101">
        <v>1500</v>
      </c>
      <c r="AC4" s="101">
        <v>1600</v>
      </c>
      <c r="AD4" s="101">
        <v>1625.5952380952349</v>
      </c>
      <c r="AE4" s="251">
        <f t="shared" ref="AE4:AE7" si="0">(AD4-R4)/R4*100</f>
        <v>33.793846756809451</v>
      </c>
      <c r="AF4" s="251">
        <f t="shared" ref="AF4:AF7" si="1">(AD4-AC4)/AC4*100</f>
        <v>1.5997023809521806</v>
      </c>
    </row>
    <row r="5" spans="1:32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101">
        <v>30000</v>
      </c>
      <c r="AC5" s="24">
        <v>31000</v>
      </c>
      <c r="AD5" s="24">
        <v>31750</v>
      </c>
      <c r="AE5" s="251">
        <f t="shared" si="0"/>
        <v>-3.7878787878787881</v>
      </c>
      <c r="AF5" s="251">
        <f t="shared" si="1"/>
        <v>2.4193548387096775</v>
      </c>
    </row>
    <row r="6" spans="1:32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0">
        <v>154.28571428571399</v>
      </c>
      <c r="AB6" s="101">
        <v>150</v>
      </c>
      <c r="AC6" s="101">
        <v>160</v>
      </c>
      <c r="AD6" s="101">
        <v>163.98809523809524</v>
      </c>
      <c r="AE6" s="251">
        <f t="shared" si="0"/>
        <v>30.408028022342137</v>
      </c>
      <c r="AF6" s="251">
        <f t="shared" si="1"/>
        <v>2.4925595238095255</v>
      </c>
    </row>
    <row r="7" spans="1:32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101">
        <v>395.32</v>
      </c>
      <c r="AC7" s="12">
        <v>400</v>
      </c>
      <c r="AD7" s="12">
        <v>398.83</v>
      </c>
      <c r="AE7" s="251">
        <f t="shared" si="0"/>
        <v>13.853839566086204</v>
      </c>
      <c r="AF7" s="251">
        <f t="shared" si="1"/>
        <v>-0.29250000000000398</v>
      </c>
    </row>
    <row r="8" spans="1:32" x14ac:dyDescent="0.25">
      <c r="AE8" s="210">
        <f>AVERAGE(AE3:AE7)</f>
        <v>16.86962914414973</v>
      </c>
      <c r="AF8" s="254">
        <f>AVERAGE(AF3:AF7)</f>
        <v>2.1648759802732234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13"/>
  <sheetViews>
    <sheetView zoomScale="120" zoomScaleNormal="120" workbookViewId="0">
      <pane xSplit="1" topLeftCell="AA1" activePane="topRight" state="frozen"/>
      <selection activeCell="AE8" sqref="AE8:AF8"/>
      <selection pane="topRight" activeCell="AE8" sqref="AE8:AF8"/>
    </sheetView>
  </sheetViews>
  <sheetFormatPr defaultRowHeight="15" customHeight="1" x14ac:dyDescent="0.25"/>
  <cols>
    <col min="1" max="1" width="47" bestFit="1" customWidth="1"/>
    <col min="22" max="22" width="10" customWidth="1"/>
    <col min="30" max="30" width="9.140625" style="91"/>
    <col min="31" max="31" width="30.42578125" customWidth="1"/>
    <col min="32" max="32" width="22.28515625" customWidth="1"/>
  </cols>
  <sheetData>
    <row r="1" spans="1:32" ht="15" customHeight="1" x14ac:dyDescent="0.25">
      <c r="C1" t="s">
        <v>13</v>
      </c>
      <c r="AE1" s="204" t="s">
        <v>43</v>
      </c>
      <c r="AF1" s="204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05" t="s">
        <v>45</v>
      </c>
      <c r="AF2" s="205" t="s">
        <v>46</v>
      </c>
    </row>
    <row r="3" spans="1:32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1">
        <v>195.45454545454501</v>
      </c>
      <c r="AB3" s="101">
        <v>186.36363636363637</v>
      </c>
      <c r="AC3" s="24">
        <v>190.12540000000001</v>
      </c>
      <c r="AD3" s="24">
        <v>200.48395454544999</v>
      </c>
      <c r="AE3" s="203">
        <f>(AD3-R3)/R3*100</f>
        <v>12.271014545452362</v>
      </c>
      <c r="AF3" s="203">
        <f>(AD3-AC3)/AC3*100</f>
        <v>5.4482749519264528</v>
      </c>
    </row>
    <row r="4" spans="1:32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1">
        <v>1578.57142857143</v>
      </c>
      <c r="AB4" s="101">
        <v>1520</v>
      </c>
      <c r="AC4" s="24">
        <v>1550.2356</v>
      </c>
      <c r="AD4" s="24">
        <v>1500.8267571428601</v>
      </c>
      <c r="AE4" s="251">
        <f t="shared" ref="AE4:AE7" si="0">(AD4-R4)/R4*100</f>
        <v>12.130734729064972</v>
      </c>
      <c r="AF4" s="251">
        <f t="shared" ref="AF4:AF7" si="1">(AD4-AC4)/AC4*100</f>
        <v>-3.1871828293157454</v>
      </c>
    </row>
    <row r="5" spans="1:32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1">
        <v>40300</v>
      </c>
      <c r="AB5" s="101">
        <v>39000</v>
      </c>
      <c r="AC5" s="24">
        <v>39500</v>
      </c>
      <c r="AD5" s="24">
        <v>39950</v>
      </c>
      <c r="AE5" s="251">
        <f t="shared" si="0"/>
        <v>5.1315789473684212</v>
      </c>
      <c r="AF5" s="251">
        <f t="shared" si="1"/>
        <v>1.139240506329114</v>
      </c>
    </row>
    <row r="6" spans="1:32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1">
        <v>160</v>
      </c>
      <c r="AB6" s="101">
        <v>150</v>
      </c>
      <c r="AC6" s="101">
        <v>160.32653999999999</v>
      </c>
      <c r="AD6" s="24">
        <v>161.12330166666675</v>
      </c>
      <c r="AE6" s="251">
        <f t="shared" si="0"/>
        <v>10.358425799086813</v>
      </c>
      <c r="AF6" s="251">
        <f t="shared" si="1"/>
        <v>0.49696180474346535</v>
      </c>
    </row>
    <row r="7" spans="1:32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101">
        <v>971.875</v>
      </c>
      <c r="AC7" s="101">
        <v>950.21456000000001</v>
      </c>
      <c r="AD7" s="24">
        <v>980.52238999999997</v>
      </c>
      <c r="AE7" s="251">
        <f t="shared" si="0"/>
        <v>6.5530405772532596</v>
      </c>
      <c r="AF7" s="251">
        <f t="shared" si="1"/>
        <v>3.1895775202602632</v>
      </c>
    </row>
    <row r="8" spans="1:32" ht="15" customHeight="1" x14ac:dyDescent="0.25">
      <c r="AE8" s="206">
        <f>AVERAGE(AE3:AE7)</f>
        <v>9.2889589196451645</v>
      </c>
      <c r="AF8" s="254">
        <f>AVERAGE(AF3:AF7)</f>
        <v>1.41737439078871</v>
      </c>
    </row>
    <row r="9" spans="1:32" ht="15" customHeight="1" x14ac:dyDescent="0.25">
      <c r="AF9" s="101"/>
    </row>
    <row r="10" spans="1:32" ht="15" customHeight="1" x14ac:dyDescent="0.25">
      <c r="AF10" s="101"/>
    </row>
    <row r="11" spans="1:32" ht="15" customHeight="1" x14ac:dyDescent="0.25">
      <c r="AF11" s="101"/>
    </row>
    <row r="12" spans="1:32" ht="15" customHeight="1" x14ac:dyDescent="0.25">
      <c r="AF12" s="101"/>
    </row>
    <row r="13" spans="1:32" ht="15" customHeight="1" x14ac:dyDescent="0.25">
      <c r="AF13" s="10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8"/>
  <sheetViews>
    <sheetView zoomScale="120" zoomScaleNormal="120" workbookViewId="0">
      <pane xSplit="1" topLeftCell="AA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9" max="29" width="9.140625" style="91"/>
    <col min="31" max="31" width="24.28515625" customWidth="1"/>
    <col min="32" max="32" width="22.28515625" customWidth="1"/>
  </cols>
  <sheetData>
    <row r="1" spans="1:32" x14ac:dyDescent="0.25">
      <c r="C1" t="s">
        <v>21</v>
      </c>
      <c r="AE1" s="200" t="s">
        <v>43</v>
      </c>
      <c r="AF1" s="200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01" t="s">
        <v>45</v>
      </c>
      <c r="AF2" s="201" t="s">
        <v>46</v>
      </c>
    </row>
    <row r="3" spans="1:32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2">
        <v>225.833333333333</v>
      </c>
      <c r="AB3" s="101">
        <v>200.32</v>
      </c>
      <c r="AC3" s="101">
        <v>220.11254700000001</v>
      </c>
      <c r="AD3" s="101">
        <v>215.42857142857099</v>
      </c>
      <c r="AE3" s="199">
        <f>(AD3-R3)/R3*100</f>
        <v>15.703324808183899</v>
      </c>
      <c r="AF3" s="199">
        <f>(AD3-AC3)/AC3*100</f>
        <v>-2.1279911732741961</v>
      </c>
    </row>
    <row r="4" spans="1:32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2">
        <v>2061.5384615384601</v>
      </c>
      <c r="AB4" s="101">
        <v>2000</v>
      </c>
      <c r="AC4" s="24">
        <v>2100</v>
      </c>
      <c r="AD4" s="101">
        <v>2176.9230769230799</v>
      </c>
      <c r="AE4" s="251">
        <f t="shared" ref="AE4:AE7" si="0">(AD4-R4)/R4*100</f>
        <v>44.689751336277652</v>
      </c>
      <c r="AF4" s="251">
        <f t="shared" ref="AF4:AF7" si="1">(AD4-AC4)/AC4*100</f>
        <v>3.6630036630038028</v>
      </c>
    </row>
    <row r="5" spans="1:32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101">
        <v>26800</v>
      </c>
      <c r="AC5" s="101">
        <v>27000</v>
      </c>
      <c r="AD5" s="101">
        <v>26933.333333333332</v>
      </c>
      <c r="AE5" s="251">
        <f t="shared" si="0"/>
        <v>3.5897435897435854</v>
      </c>
      <c r="AF5" s="251">
        <f t="shared" si="1"/>
        <v>-0.24691358024691809</v>
      </c>
    </row>
    <row r="6" spans="1:32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2">
        <v>60.470588235294102</v>
      </c>
      <c r="AB6" s="101">
        <v>55</v>
      </c>
      <c r="AC6" s="101">
        <v>60.321399999999997</v>
      </c>
      <c r="AD6" s="101">
        <v>58.5</v>
      </c>
      <c r="AE6" s="251">
        <f t="shared" si="0"/>
        <v>3.0397727272727284</v>
      </c>
      <c r="AF6" s="251">
        <f t="shared" si="1"/>
        <v>-3.0194922531638806</v>
      </c>
    </row>
    <row r="7" spans="1:32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2">
        <v>450</v>
      </c>
      <c r="AB7" s="101">
        <v>410.58</v>
      </c>
      <c r="AC7" s="12">
        <v>420</v>
      </c>
      <c r="AD7" s="101">
        <v>426.85999999999996</v>
      </c>
      <c r="AE7" s="251">
        <f t="shared" si="0"/>
        <v>-14.795001796478912</v>
      </c>
      <c r="AF7" s="251">
        <f t="shared" si="1"/>
        <v>1.6333333333333231</v>
      </c>
    </row>
    <row r="8" spans="1:32" x14ac:dyDescent="0.25">
      <c r="AE8" s="202">
        <f>AVERAGE(AE3:AE7)</f>
        <v>10.445518132999791</v>
      </c>
      <c r="AF8" s="254">
        <f>AVERAGE(AF3:AF7)</f>
        <v>-1.9612002069573763E-2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9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30" max="30" width="12.28515625" customWidth="1"/>
    <col min="31" max="31" width="20.28515625" customWidth="1"/>
    <col min="32" max="32" width="22.28515625" customWidth="1"/>
  </cols>
  <sheetData>
    <row r="1" spans="1:32" x14ac:dyDescent="0.25">
      <c r="C1" t="s">
        <v>14</v>
      </c>
      <c r="AE1" s="196" t="s">
        <v>43</v>
      </c>
      <c r="AF1" s="196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97" t="s">
        <v>45</v>
      </c>
      <c r="AF2" s="197" t="s">
        <v>46</v>
      </c>
    </row>
    <row r="3" spans="1:32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4">
        <v>137.61904761904799</v>
      </c>
      <c r="AB3" s="101">
        <v>123.636363636364</v>
      </c>
      <c r="AC3" s="24">
        <v>125.12547000000001</v>
      </c>
      <c r="AD3" s="101">
        <v>130.5</v>
      </c>
      <c r="AE3" s="195">
        <f>(AD3-R3)/R3*100</f>
        <v>64.05714285714285</v>
      </c>
      <c r="AF3" s="195">
        <f>(AD3-AC3)/AC3*100</f>
        <v>4.2953125370877672</v>
      </c>
    </row>
    <row r="4" spans="1:32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4">
        <v>1086.1111111111099</v>
      </c>
      <c r="AB4" s="73">
        <v>1000.25</v>
      </c>
      <c r="AC4" s="101">
        <v>1000.012423</v>
      </c>
      <c r="AD4" s="101">
        <v>1096.875</v>
      </c>
      <c r="AE4" s="251">
        <f t="shared" ref="AE4:AE7" si="0">(AD4-R4)/R4*100</f>
        <v>-1.7723880597008992</v>
      </c>
      <c r="AF4" s="251">
        <f t="shared" ref="AF4:AF7" si="1">(AD4-AC4)/AC4*100</f>
        <v>9.6861373691154622</v>
      </c>
    </row>
    <row r="5" spans="1:32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4">
        <v>32500</v>
      </c>
      <c r="AB5" s="101">
        <v>31200</v>
      </c>
      <c r="AC5" s="24">
        <v>31500</v>
      </c>
      <c r="AD5" s="101">
        <v>32500</v>
      </c>
      <c r="AE5" s="251">
        <f t="shared" si="0"/>
        <v>-2.9850746268656714</v>
      </c>
      <c r="AF5" s="251">
        <f t="shared" si="1"/>
        <v>3.1746031746031744</v>
      </c>
    </row>
    <row r="6" spans="1:32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4">
        <v>138.0952380952381</v>
      </c>
      <c r="AB6" s="101">
        <v>162.63157894736841</v>
      </c>
      <c r="AC6" s="12">
        <v>170.147852</v>
      </c>
      <c r="AD6" s="101">
        <v>168.42105263157899</v>
      </c>
      <c r="AE6" s="251">
        <f t="shared" si="0"/>
        <v>27.224536160545281</v>
      </c>
      <c r="AF6" s="251">
        <f t="shared" si="1"/>
        <v>-1.0148816738638655</v>
      </c>
    </row>
    <row r="7" spans="1:32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101">
        <v>510.22588500000001</v>
      </c>
      <c r="AE7" s="251">
        <f t="shared" si="0"/>
        <v>-6.0167096465213916</v>
      </c>
      <c r="AF7" s="251">
        <f t="shared" si="1"/>
        <v>2.0199699058356688</v>
      </c>
    </row>
    <row r="8" spans="1:32" x14ac:dyDescent="0.25">
      <c r="AE8" s="198">
        <f>AVERAGE(AE3:AE7)</f>
        <v>16.101501336920034</v>
      </c>
      <c r="AF8" s="254">
        <f>AVERAGE(AF3:AF7)</f>
        <v>3.6322282625556417</v>
      </c>
    </row>
    <row r="9" spans="1:32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8"/>
  <sheetViews>
    <sheetView zoomScale="120" zoomScaleNormal="120" workbookViewId="0">
      <pane xSplit="1" topLeftCell="AA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29" max="29" width="10.28515625" bestFit="1" customWidth="1"/>
    <col min="30" max="30" width="10.28515625" style="91" customWidth="1"/>
    <col min="31" max="31" width="36.5703125" customWidth="1"/>
    <col min="32" max="32" width="22.28515625" customWidth="1"/>
  </cols>
  <sheetData>
    <row r="1" spans="1:32" x14ac:dyDescent="0.25">
      <c r="C1" t="s">
        <v>19</v>
      </c>
      <c r="AE1" s="192" t="s">
        <v>43</v>
      </c>
      <c r="AF1" s="192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93" t="s">
        <v>45</v>
      </c>
      <c r="AF2" s="193" t="s">
        <v>46</v>
      </c>
    </row>
    <row r="3" spans="1:32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5">
        <v>150</v>
      </c>
      <c r="AB3" s="101">
        <v>125</v>
      </c>
      <c r="AC3" s="24">
        <v>130.12457000000001</v>
      </c>
      <c r="AD3" s="101">
        <v>135.6</v>
      </c>
      <c r="AE3" s="191">
        <f>(AD3-R3)/R3*100</f>
        <v>56.461538461538453</v>
      </c>
      <c r="AF3" s="191">
        <f>(AD3-AC3)/AC3*100</f>
        <v>4.2078371517385138</v>
      </c>
    </row>
    <row r="4" spans="1:32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5">
        <v>1500</v>
      </c>
      <c r="AB4" s="101">
        <v>1355</v>
      </c>
      <c r="AC4" s="101">
        <v>1400</v>
      </c>
      <c r="AD4" s="101">
        <v>1360.8</v>
      </c>
      <c r="AE4" s="251">
        <f t="shared" ref="AE4:AE7" si="0">(AD4-R4)/R4*100</f>
        <v>0.79999999999999649</v>
      </c>
      <c r="AF4" s="251">
        <f t="shared" ref="AF4:AF7" si="1">(AD4-AC4)/AC4*100</f>
        <v>-2.8000000000000034</v>
      </c>
    </row>
    <row r="5" spans="1:32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5">
        <v>35000</v>
      </c>
      <c r="AB5" s="101">
        <v>35000</v>
      </c>
      <c r="AC5" s="24">
        <v>35000.223145000004</v>
      </c>
      <c r="AD5" s="101">
        <v>34500</v>
      </c>
      <c r="AE5" s="251">
        <f t="shared" si="0"/>
        <v>2.4752475247523718</v>
      </c>
      <c r="AF5" s="251">
        <f t="shared" si="1"/>
        <v>-1.4291998737484151</v>
      </c>
    </row>
    <row r="6" spans="1:32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5">
        <v>85</v>
      </c>
      <c r="AB6" s="101">
        <v>75</v>
      </c>
      <c r="AC6" s="101">
        <v>80.125473</v>
      </c>
      <c r="AD6" s="101">
        <v>76.6666666666667</v>
      </c>
      <c r="AE6" s="251">
        <f t="shared" si="0"/>
        <v>0.54644808743173745</v>
      </c>
      <c r="AF6" s="251">
        <f t="shared" si="1"/>
        <v>-4.316737491625541</v>
      </c>
    </row>
    <row r="7" spans="1:32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101">
        <v>175</v>
      </c>
      <c r="AC7" s="12">
        <v>180.23145600000001</v>
      </c>
      <c r="AD7" s="12">
        <v>177.58410355999999</v>
      </c>
      <c r="AE7" s="251">
        <f t="shared" si="0"/>
        <v>3.2525748938891672</v>
      </c>
      <c r="AF7" s="251">
        <f t="shared" si="1"/>
        <v>-1.4688625941078897</v>
      </c>
    </row>
    <row r="8" spans="1:32" x14ac:dyDescent="0.25">
      <c r="AE8" s="194">
        <f>AVERAGE(AE3:AE7)</f>
        <v>12.707161793522344</v>
      </c>
      <c r="AF8" s="254">
        <f>AVERAGE(AF3:AF7)</f>
        <v>-1.1613925615486671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8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30" max="30" width="9.140625" style="91"/>
    <col min="31" max="31" width="28.42578125" customWidth="1"/>
    <col min="32" max="32" width="22.28515625" customWidth="1"/>
  </cols>
  <sheetData>
    <row r="1" spans="1:32" x14ac:dyDescent="0.25">
      <c r="C1" t="s">
        <v>15</v>
      </c>
      <c r="AE1" s="188" t="s">
        <v>43</v>
      </c>
      <c r="AF1" s="18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89" t="s">
        <v>45</v>
      </c>
      <c r="AF2" s="189" t="s">
        <v>46</v>
      </c>
    </row>
    <row r="3" spans="1:32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6">
        <v>161.42857142857099</v>
      </c>
      <c r="AB3" s="101">
        <v>150</v>
      </c>
      <c r="AC3" s="24">
        <v>155.71</v>
      </c>
      <c r="AD3" s="24">
        <v>161</v>
      </c>
      <c r="AE3" s="187">
        <f>(AD3-R3)/R3*100</f>
        <v>27.552816901408672</v>
      </c>
      <c r="AF3" s="187">
        <f>(AD3-AC3)/AC3*100</f>
        <v>3.3973412112259918</v>
      </c>
    </row>
    <row r="4" spans="1:32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6">
        <v>2170.5</v>
      </c>
      <c r="AB4" s="101">
        <v>2100</v>
      </c>
      <c r="AC4" s="24">
        <v>2150.3214499999999</v>
      </c>
      <c r="AD4" s="24">
        <v>2040.6315789473599</v>
      </c>
      <c r="AE4" s="251">
        <f t="shared" ref="AE4:AE7" si="0">(AD4-R4)/R4*100</f>
        <v>69.171529860921027</v>
      </c>
      <c r="AF4" s="251">
        <f t="shared" ref="AF4:AF7" si="1">(AD4-AC4)/AC4*100</f>
        <v>-5.1010917950262735</v>
      </c>
    </row>
    <row r="5" spans="1:32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101">
        <v>30925</v>
      </c>
      <c r="AC5" s="24">
        <v>31000.326539999998</v>
      </c>
      <c r="AD5" s="24">
        <v>30900.7</v>
      </c>
      <c r="AE5" s="251">
        <f t="shared" si="0"/>
        <v>1.3123089371825523</v>
      </c>
      <c r="AF5" s="251">
        <f t="shared" si="1"/>
        <v>-0.32137255029055406</v>
      </c>
    </row>
    <row r="6" spans="1:32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6">
        <v>138.5</v>
      </c>
      <c r="AB6" s="101">
        <v>143.18181818181819</v>
      </c>
      <c r="AC6" s="12">
        <v>150.124561</v>
      </c>
      <c r="AD6" s="24">
        <v>154.5</v>
      </c>
      <c r="AE6" s="251">
        <f t="shared" si="0"/>
        <v>8.3210332103321107</v>
      </c>
      <c r="AF6" s="251">
        <f t="shared" si="1"/>
        <v>2.9145390806505005</v>
      </c>
    </row>
    <row r="7" spans="1:32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101">
        <v>427.5</v>
      </c>
      <c r="AC7" s="101">
        <v>450.52415999999999</v>
      </c>
      <c r="AD7" s="24">
        <v>460.76</v>
      </c>
      <c r="AE7" s="251">
        <f t="shared" si="0"/>
        <v>-6.1129676420246151</v>
      </c>
      <c r="AF7" s="251">
        <f t="shared" si="1"/>
        <v>2.2719847033286729</v>
      </c>
    </row>
    <row r="8" spans="1:32" x14ac:dyDescent="0.25">
      <c r="AE8" s="190">
        <f>AVERAGE(AE3:AE7)</f>
        <v>20.048944253563953</v>
      </c>
      <c r="AF8" s="254">
        <f>AVERAGE(AF3:AF7)</f>
        <v>0.63228012997766747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F8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30" max="30" width="9.140625" style="91"/>
    <col min="31" max="31" width="26.5703125" customWidth="1"/>
    <col min="32" max="32" width="22.28515625" customWidth="1"/>
  </cols>
  <sheetData>
    <row r="1" spans="1:32" x14ac:dyDescent="0.25">
      <c r="C1" t="s">
        <v>16</v>
      </c>
      <c r="AE1" s="184" t="s">
        <v>43</v>
      </c>
      <c r="AF1" s="184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85" t="s">
        <v>45</v>
      </c>
      <c r="AF2" s="185" t="s">
        <v>46</v>
      </c>
    </row>
    <row r="3" spans="1:32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7">
        <v>149</v>
      </c>
      <c r="AB3" s="101">
        <v>125.36</v>
      </c>
      <c r="AC3" s="101">
        <v>130.362514</v>
      </c>
      <c r="AD3" s="101">
        <v>133.333333333333</v>
      </c>
      <c r="AE3" s="183">
        <f>(AD3-R3)/R3*100</f>
        <v>-6.1032863849767596</v>
      </c>
      <c r="AF3" s="183">
        <f>(AD3-AC3)/AC3*100</f>
        <v>2.2788907962706189</v>
      </c>
    </row>
    <row r="4" spans="1:32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7">
        <v>1266.6666666666599</v>
      </c>
      <c r="AB4" s="101">
        <v>1150</v>
      </c>
      <c r="AC4" s="101">
        <v>1200.1232540000001</v>
      </c>
      <c r="AD4" s="101">
        <v>1230.4474801666649</v>
      </c>
      <c r="AE4" s="251">
        <f t="shared" ref="AE4:AE7" si="0">(AD4-R4)/R4*100</f>
        <v>23.606596181126211</v>
      </c>
      <c r="AF4" s="251">
        <f t="shared" ref="AF4:AF7" si="1">(AD4-AC4)/AC4*100</f>
        <v>2.5267593195610933</v>
      </c>
    </row>
    <row r="5" spans="1:32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101">
        <v>38000</v>
      </c>
      <c r="AC5" s="101">
        <v>39000</v>
      </c>
      <c r="AD5" s="11">
        <v>38750</v>
      </c>
      <c r="AE5" s="251">
        <f t="shared" si="0"/>
        <v>-5.025045201951075</v>
      </c>
      <c r="AF5" s="251">
        <f t="shared" si="1"/>
        <v>-0.64102564102564097</v>
      </c>
    </row>
    <row r="6" spans="1:32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7">
        <v>53.571428571428569</v>
      </c>
      <c r="AB6" s="101">
        <v>56.666666666666664</v>
      </c>
      <c r="AC6" s="24">
        <v>60.125410000000002</v>
      </c>
      <c r="AD6" s="101">
        <v>58.6666666666667</v>
      </c>
      <c r="AE6" s="251">
        <f t="shared" si="0"/>
        <v>-22.123893805309656</v>
      </c>
      <c r="AF6" s="251">
        <f t="shared" si="1"/>
        <v>-2.4261677938384163</v>
      </c>
    </row>
    <row r="7" spans="1:32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101">
        <v>520</v>
      </c>
      <c r="AC7" s="12">
        <v>530.32154700000001</v>
      </c>
      <c r="AD7" s="12">
        <v>537.58038675</v>
      </c>
      <c r="AE7" s="251">
        <f t="shared" si="0"/>
        <v>-4.8900628516329965</v>
      </c>
      <c r="AF7" s="251">
        <f t="shared" si="1"/>
        <v>1.3687619880924795</v>
      </c>
    </row>
    <row r="8" spans="1:32" x14ac:dyDescent="0.25">
      <c r="AE8" s="186">
        <f>AVERAGE(AE3:AE7)</f>
        <v>-2.9071384125488549</v>
      </c>
      <c r="AF8" s="254">
        <f>AVERAGE(AF3:AF7)</f>
        <v>0.621443733812027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9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30" max="30" width="9.140625" style="91"/>
    <col min="31" max="31" width="21.5703125" customWidth="1"/>
    <col min="32" max="32" width="22.28515625" customWidth="1"/>
  </cols>
  <sheetData>
    <row r="1" spans="1:32" x14ac:dyDescent="0.25">
      <c r="C1" t="s">
        <v>17</v>
      </c>
      <c r="AE1" s="180" t="s">
        <v>43</v>
      </c>
      <c r="AF1" s="180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81" t="s">
        <v>45</v>
      </c>
      <c r="AF2" s="181" t="s">
        <v>46</v>
      </c>
    </row>
    <row r="3" spans="1:32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8">
        <v>166</v>
      </c>
      <c r="AB3" s="101">
        <v>155</v>
      </c>
      <c r="AC3" s="101">
        <v>160.23154600000001</v>
      </c>
      <c r="AD3" s="101">
        <v>160</v>
      </c>
      <c r="AE3" s="179">
        <f>(AD3-R3)/R3*100</f>
        <v>26.31578947368487</v>
      </c>
      <c r="AF3" s="179">
        <f>(AD3-AC3)/AC3*100</f>
        <v>-0.14450712470814497</v>
      </c>
    </row>
    <row r="4" spans="1:32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8">
        <v>1625</v>
      </c>
      <c r="AB4" s="101">
        <v>1500</v>
      </c>
      <c r="AC4" s="101">
        <v>1550.1245719999999</v>
      </c>
      <c r="AD4" s="101">
        <v>1530.7777777777701</v>
      </c>
      <c r="AE4" s="251">
        <f t="shared" ref="AE4:AE7" si="0">(AD4-R4)/R4*100</f>
        <v>22.462222222221609</v>
      </c>
      <c r="AF4" s="251">
        <f t="shared" ref="AF4:AF7" si="1">(AD4-AC4)/AC4*100</f>
        <v>-1.248079965422924</v>
      </c>
    </row>
    <row r="5" spans="1:32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101">
        <v>30000</v>
      </c>
      <c r="AC5" s="24">
        <v>31000</v>
      </c>
      <c r="AD5" s="101">
        <v>30000</v>
      </c>
      <c r="AE5" s="251">
        <f t="shared" si="0"/>
        <v>15.383594683585494</v>
      </c>
      <c r="AF5" s="251">
        <f t="shared" si="1"/>
        <v>-3.225806451612903</v>
      </c>
    </row>
    <row r="6" spans="1:32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8">
        <v>79.285714285714292</v>
      </c>
      <c r="AB6" s="101">
        <v>75.625</v>
      </c>
      <c r="AC6" s="12">
        <v>80.321456999999995</v>
      </c>
      <c r="AD6" s="101">
        <v>78.3333333333333</v>
      </c>
      <c r="AE6" s="251">
        <f t="shared" si="0"/>
        <v>2.8619528619527523</v>
      </c>
      <c r="AF6" s="251">
        <f t="shared" si="1"/>
        <v>-2.475208668919807</v>
      </c>
    </row>
    <row r="7" spans="1:32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101">
        <v>300</v>
      </c>
      <c r="AC7" s="12">
        <v>320.12547799999999</v>
      </c>
      <c r="AD7" s="12">
        <v>310.5</v>
      </c>
      <c r="AE7" s="251">
        <f t="shared" si="0"/>
        <v>-11.313587158321674</v>
      </c>
      <c r="AF7" s="251">
        <f t="shared" si="1"/>
        <v>-3.0067828590637786</v>
      </c>
    </row>
    <row r="8" spans="1:32" x14ac:dyDescent="0.25">
      <c r="P8" s="19"/>
      <c r="AB8" s="101"/>
      <c r="AE8" s="182">
        <f>AVERAGE(AE3:AE7)</f>
        <v>11.141994416624611</v>
      </c>
      <c r="AF8" s="254">
        <f>AVERAGE(AF3:AF7)</f>
        <v>-2.0200770139455115</v>
      </c>
    </row>
    <row r="9" spans="1:32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"/>
  <sheetViews>
    <sheetView zoomScale="130" zoomScaleNormal="13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22.28515625" customWidth="1"/>
  </cols>
  <sheetData>
    <row r="1" spans="1:33" x14ac:dyDescent="0.25">
      <c r="C1" t="s">
        <v>39</v>
      </c>
      <c r="AE1" s="248" t="s">
        <v>43</v>
      </c>
      <c r="AF1" s="248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49" t="s">
        <v>45</v>
      </c>
      <c r="AF2" s="249" t="s">
        <v>46</v>
      </c>
    </row>
    <row r="3" spans="1:33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54">
        <v>370.5</v>
      </c>
      <c r="AB3" s="24">
        <v>350</v>
      </c>
      <c r="AC3" s="102">
        <v>325</v>
      </c>
      <c r="AD3" s="101">
        <v>336.22500000000002</v>
      </c>
      <c r="AE3" s="247">
        <f>(AD3-R3)/R3*100</f>
        <v>34.490000000000009</v>
      </c>
      <c r="AF3" s="247">
        <f>(AD3-AC3)/AC3*100</f>
        <v>3.4538461538461607</v>
      </c>
    </row>
    <row r="4" spans="1:33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54">
        <v>4333.333333333333</v>
      </c>
      <c r="AB4" s="101">
        <v>4150</v>
      </c>
      <c r="AC4" s="102">
        <v>4000</v>
      </c>
      <c r="AD4" s="101">
        <v>4125.5128205128203</v>
      </c>
      <c r="AE4" s="251">
        <f t="shared" ref="AE4:AE7" si="0">(AD4-R4)/R4*100</f>
        <v>-14.644562334217506</v>
      </c>
      <c r="AF4" s="251">
        <f t="shared" ref="AF4:AF7" si="1">(AD4-AC4)/AC4*100</f>
        <v>3.1378205128205083</v>
      </c>
      <c r="AG4" s="91"/>
    </row>
    <row r="5" spans="1:33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54">
        <v>49000</v>
      </c>
      <c r="AB5" s="101">
        <v>44000</v>
      </c>
      <c r="AC5" s="103">
        <v>42333.333333333299</v>
      </c>
      <c r="AD5" s="101">
        <v>39592.592592592591</v>
      </c>
      <c r="AE5" s="251">
        <f t="shared" si="0"/>
        <v>-7.9242032730404848</v>
      </c>
      <c r="AF5" s="251">
        <f t="shared" si="1"/>
        <v>-6.4741907261591587</v>
      </c>
      <c r="AG5" s="91"/>
    </row>
    <row r="6" spans="1:33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54">
        <v>72.5</v>
      </c>
      <c r="AB6" s="101">
        <v>63.333333333333336</v>
      </c>
      <c r="AC6" s="102">
        <v>65</v>
      </c>
      <c r="AD6" s="101">
        <v>62.5</v>
      </c>
      <c r="AE6" s="251">
        <f t="shared" si="0"/>
        <v>-24.242424242424242</v>
      </c>
      <c r="AF6" s="251">
        <f t="shared" si="1"/>
        <v>-3.8461538461538463</v>
      </c>
      <c r="AG6" s="91"/>
    </row>
    <row r="7" spans="1:33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54">
        <v>250.45</v>
      </c>
      <c r="AB7" s="12">
        <v>230</v>
      </c>
      <c r="AC7" s="103">
        <v>243.48333333333335</v>
      </c>
      <c r="AD7" s="101">
        <v>241.11115719905928</v>
      </c>
      <c r="AE7" s="251">
        <f t="shared" si="0"/>
        <v>-3.7634081587533785</v>
      </c>
      <c r="AF7" s="251">
        <f t="shared" si="1"/>
        <v>-0.97426632936165536</v>
      </c>
      <c r="AG7" s="91"/>
    </row>
    <row r="8" spans="1:33" x14ac:dyDescent="0.25">
      <c r="AE8" s="250">
        <f>AVERAGE(AE3:AE7)</f>
        <v>-3.2169196016871195</v>
      </c>
      <c r="AF8" s="254">
        <f>AVERAGE(AF3:AF7)</f>
        <v>-0.94058884700159839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8"/>
  <sheetViews>
    <sheetView zoomScale="120" zoomScaleNormal="120" workbookViewId="0">
      <pane xSplit="1" topLeftCell="X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1"/>
    <col min="31" max="31" width="47" bestFit="1" customWidth="1"/>
    <col min="32" max="32" width="22.28515625" customWidth="1"/>
  </cols>
  <sheetData>
    <row r="1" spans="1:32" x14ac:dyDescent="0.25">
      <c r="C1" t="s">
        <v>33</v>
      </c>
      <c r="AE1" s="176" t="s">
        <v>43</v>
      </c>
      <c r="AF1" s="176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77" t="s">
        <v>45</v>
      </c>
      <c r="AF2" s="177" t="s">
        <v>46</v>
      </c>
    </row>
    <row r="3" spans="1:32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81">
        <v>173.333333333333</v>
      </c>
      <c r="AB3" s="101">
        <v>170</v>
      </c>
      <c r="AC3" s="24">
        <v>175.23165399999999</v>
      </c>
      <c r="AD3" s="101">
        <v>183.333333333333</v>
      </c>
      <c r="AE3" s="175">
        <f>(AD3-R3)/R3*100</f>
        <v>-13.725490196078589</v>
      </c>
      <c r="AF3" s="175">
        <f>(AD3-AC3)/AC3*100</f>
        <v>4.623410866927621</v>
      </c>
    </row>
    <row r="4" spans="1:32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81">
        <v>1136.3636363636299</v>
      </c>
      <c r="AB4" s="101">
        <v>1288.8888888888889</v>
      </c>
      <c r="AC4" s="24">
        <v>1300.3214579999999</v>
      </c>
      <c r="AD4" s="101">
        <v>1355.5555555555557</v>
      </c>
      <c r="AE4" s="251">
        <f t="shared" ref="AE4:AE7" si="0">(AD4-R4)/R4*100</f>
        <v>50.617283950617299</v>
      </c>
      <c r="AF4" s="251">
        <f t="shared" ref="AF4:AF7" si="1">(AD4-AC4)/AC4*100</f>
        <v>4.2477263768691698</v>
      </c>
    </row>
    <row r="5" spans="1:32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81">
        <v>25200</v>
      </c>
      <c r="AB5" s="101">
        <v>24000</v>
      </c>
      <c r="AC5" s="24">
        <v>24500</v>
      </c>
      <c r="AD5" s="101">
        <v>24300</v>
      </c>
      <c r="AE5" s="251">
        <f t="shared" si="0"/>
        <v>3.624733475479744</v>
      </c>
      <c r="AF5" s="251">
        <f t="shared" si="1"/>
        <v>-0.81632653061224492</v>
      </c>
    </row>
    <row r="6" spans="1:32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81">
        <v>62.5</v>
      </c>
      <c r="AB6" s="101">
        <v>51.428571428571431</v>
      </c>
      <c r="AC6" s="12">
        <v>55.854210000000002</v>
      </c>
      <c r="AD6" s="101">
        <v>52.142857142857146</v>
      </c>
      <c r="AE6" s="251">
        <f t="shared" si="0"/>
        <v>-20.795660036166321</v>
      </c>
      <c r="AF6" s="251">
        <f t="shared" si="1"/>
        <v>-6.6447146189031328</v>
      </c>
    </row>
    <row r="7" spans="1:32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81">
        <v>500</v>
      </c>
      <c r="AB7" s="80">
        <v>455.9</v>
      </c>
      <c r="AC7" s="101">
        <v>470.23654699999997</v>
      </c>
      <c r="AD7" s="101">
        <v>460.45</v>
      </c>
      <c r="AE7" s="251">
        <f t="shared" si="0"/>
        <v>-7.9394593730006475</v>
      </c>
      <c r="AF7" s="251">
        <f t="shared" si="1"/>
        <v>-2.0811965940197297</v>
      </c>
    </row>
    <row r="8" spans="1:32" x14ac:dyDescent="0.25">
      <c r="AE8" s="178">
        <f>AVERAGE(AE3:AE7)</f>
        <v>2.3562815641702968</v>
      </c>
      <c r="AF8" s="254">
        <f>AVERAGE(AF3:AF7)</f>
        <v>-0.13422009994766296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F8"/>
  <sheetViews>
    <sheetView topLeftCell="A2" zoomScale="130" zoomScaleNormal="130" workbookViewId="0">
      <pane xSplit="1" topLeftCell="Y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4" max="24" width="10.5703125" bestFit="1" customWidth="1"/>
    <col min="28" max="29" width="9.28515625" bestFit="1" customWidth="1"/>
    <col min="30" max="30" width="9.42578125" customWidth="1"/>
    <col min="31" max="31" width="20.42578125" customWidth="1"/>
    <col min="32" max="32" width="22.28515625" customWidth="1"/>
  </cols>
  <sheetData>
    <row r="1" spans="1:32" x14ac:dyDescent="0.25">
      <c r="C1" t="s">
        <v>34</v>
      </c>
      <c r="AE1" s="172" t="s">
        <v>43</v>
      </c>
      <c r="AF1" s="172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73" t="s">
        <v>45</v>
      </c>
      <c r="AF2" s="173" t="s">
        <v>46</v>
      </c>
    </row>
    <row r="3" spans="1:32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82">
        <v>230</v>
      </c>
      <c r="AB3" s="101">
        <v>220</v>
      </c>
      <c r="AC3" s="101">
        <v>225.32154600000001</v>
      </c>
      <c r="AD3" s="101">
        <v>218.333333333333</v>
      </c>
      <c r="AE3" s="171">
        <f>(AD3-R3)/R3*100</f>
        <v>118.333333333333</v>
      </c>
      <c r="AF3" s="171">
        <f>(AD3-AC3)/AC3*100</f>
        <v>-3.101440048998692</v>
      </c>
    </row>
    <row r="4" spans="1:32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82">
        <v>1731.25</v>
      </c>
      <c r="AB4" s="101">
        <v>1560</v>
      </c>
      <c r="AC4" s="101">
        <v>1600.1254730000001</v>
      </c>
      <c r="AD4" s="101">
        <v>1580.5</v>
      </c>
      <c r="AE4" s="251">
        <f t="shared" ref="AE4:AE7" si="0">(AD4-R4)/R4*100</f>
        <v>2.7967479674796749</v>
      </c>
      <c r="AF4" s="251">
        <f t="shared" ref="AF4:AF7" si="1">(AD4-AC4)/AC4*100</f>
        <v>-1.2264958799265395</v>
      </c>
    </row>
    <row r="5" spans="1:32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101">
        <v>30500</v>
      </c>
      <c r="AC5" s="101">
        <v>31000</v>
      </c>
      <c r="AD5" s="24">
        <v>30300</v>
      </c>
      <c r="AE5" s="251">
        <f t="shared" si="0"/>
        <v>7.9059829059829054</v>
      </c>
      <c r="AF5" s="251">
        <f t="shared" si="1"/>
        <v>-2.258064516129032</v>
      </c>
    </row>
    <row r="6" spans="1:32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82">
        <v>76.4444444444444</v>
      </c>
      <c r="AB6" s="101">
        <v>60</v>
      </c>
      <c r="AC6" s="12">
        <v>65.854612000000003</v>
      </c>
      <c r="AD6" s="101">
        <v>64.615384615384613</v>
      </c>
      <c r="AE6" s="251">
        <f t="shared" si="0"/>
        <v>-3.3788641265276809</v>
      </c>
      <c r="AF6" s="251">
        <f t="shared" si="1"/>
        <v>-1.8817624870607237</v>
      </c>
    </row>
    <row r="7" spans="1:32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101">
        <v>265</v>
      </c>
      <c r="AC7" s="12">
        <v>260.98653999999999</v>
      </c>
      <c r="AD7" s="11">
        <v>263.19730799999996</v>
      </c>
      <c r="AE7" s="251">
        <f t="shared" si="0"/>
        <v>11.932171472314357</v>
      </c>
      <c r="AF7" s="251">
        <f t="shared" si="1"/>
        <v>0.84708123261834611</v>
      </c>
    </row>
    <row r="8" spans="1:32" x14ac:dyDescent="0.25">
      <c r="AE8" s="174">
        <f>AVERAGE(AE3:AE7)</f>
        <v>27.517874310516454</v>
      </c>
      <c r="AF8" s="254">
        <f>AVERAGE(AF3:AF7)</f>
        <v>-1.5241363398993284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G9"/>
  <sheetViews>
    <sheetView zoomScale="120" zoomScaleNormal="120" workbookViewId="0">
      <pane xSplit="1" topLeftCell="X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19" max="19" width="11.5703125" bestFit="1" customWidth="1"/>
    <col min="30" max="30" width="11.85546875" customWidth="1"/>
    <col min="31" max="31" width="11.85546875" style="91" customWidth="1"/>
    <col min="32" max="32" width="22.28515625" customWidth="1"/>
  </cols>
  <sheetData>
    <row r="1" spans="1:33" x14ac:dyDescent="0.25">
      <c r="C1" t="s">
        <v>35</v>
      </c>
      <c r="AE1" s="168" t="s">
        <v>43</v>
      </c>
      <c r="AF1" s="168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69" t="s">
        <v>45</v>
      </c>
      <c r="AF2" s="169" t="s">
        <v>46</v>
      </c>
    </row>
    <row r="3" spans="1:3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83">
        <v>150</v>
      </c>
      <c r="AB3" s="101">
        <v>145</v>
      </c>
      <c r="AC3" s="24">
        <v>150.321054</v>
      </c>
      <c r="AD3" s="102">
        <v>156.3302635</v>
      </c>
      <c r="AE3" s="167">
        <f>(AD3-R3)/R3*100</f>
        <v>55.490614183409583</v>
      </c>
      <c r="AF3" s="167">
        <f>(AD3-AC3)/AC3*100</f>
        <v>3.997583399062647</v>
      </c>
      <c r="AG3" s="101"/>
    </row>
    <row r="4" spans="1:33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83">
        <v>2000</v>
      </c>
      <c r="AB4" s="101">
        <v>1800</v>
      </c>
      <c r="AC4" s="24">
        <v>1850.1478500000001</v>
      </c>
      <c r="AD4" s="102">
        <v>1900.6202958333299</v>
      </c>
      <c r="AE4" s="251">
        <f t="shared" ref="AE4:AE7" si="0">(AD4-R4)/R4*100</f>
        <v>13.862045372503587</v>
      </c>
      <c r="AF4" s="251">
        <f t="shared" ref="AF4:AF7" si="1">(AD4-AC4)/AC4*100</f>
        <v>2.7280222947225465</v>
      </c>
      <c r="AG4" s="101"/>
    </row>
    <row r="5" spans="1:33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101">
        <v>25550</v>
      </c>
      <c r="AC5" s="101">
        <v>26000</v>
      </c>
      <c r="AD5" s="102">
        <v>25800.5</v>
      </c>
      <c r="AE5" s="251">
        <f t="shared" si="0"/>
        <v>10.258547008547009</v>
      </c>
      <c r="AF5" s="251">
        <f t="shared" si="1"/>
        <v>-0.76730769230769236</v>
      </c>
      <c r="AG5" s="101"/>
    </row>
    <row r="6" spans="1:33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83">
        <v>111.25</v>
      </c>
      <c r="AB6" s="101">
        <v>100</v>
      </c>
      <c r="AC6" s="12">
        <v>105.236541</v>
      </c>
      <c r="AD6" s="102">
        <v>106.12163525</v>
      </c>
      <c r="AE6" s="251">
        <f t="shared" si="0"/>
        <v>7.7377007614213165</v>
      </c>
      <c r="AF6" s="251">
        <f t="shared" si="1"/>
        <v>0.84105220638142653</v>
      </c>
      <c r="AG6" s="101"/>
    </row>
    <row r="7" spans="1:33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83">
        <v>350</v>
      </c>
      <c r="AB7" s="101">
        <v>250</v>
      </c>
      <c r="AC7" s="12">
        <v>260.32541600000002</v>
      </c>
      <c r="AD7" s="101">
        <v>350</v>
      </c>
      <c r="AE7" s="251">
        <f t="shared" si="0"/>
        <v>0</v>
      </c>
      <c r="AF7" s="251">
        <f t="shared" si="1"/>
        <v>34.44711061174295</v>
      </c>
    </row>
    <row r="8" spans="1:33" x14ac:dyDescent="0.25">
      <c r="AE8" s="170">
        <f>AVERAGE(AE3:AE7)</f>
        <v>17.4697814651763</v>
      </c>
      <c r="AF8" s="254">
        <f>AVERAGE(AF3:AF7)</f>
        <v>8.2492921639203765</v>
      </c>
    </row>
    <row r="9" spans="1:33" x14ac:dyDescent="0.25">
      <c r="AB9" s="10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8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  <col min="30" max="30" width="11.28515625" customWidth="1"/>
    <col min="31" max="31" width="19.42578125" customWidth="1"/>
    <col min="32" max="32" width="22.28515625" customWidth="1"/>
  </cols>
  <sheetData>
    <row r="1" spans="1:32" x14ac:dyDescent="0.25">
      <c r="C1" t="s">
        <v>36</v>
      </c>
      <c r="AE1" s="164" t="s">
        <v>43</v>
      </c>
      <c r="AF1" s="164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65" t="s">
        <v>45</v>
      </c>
      <c r="AF2" s="165" t="s">
        <v>46</v>
      </c>
    </row>
    <row r="3" spans="1:32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84">
        <v>150</v>
      </c>
      <c r="AB3" s="101">
        <v>120</v>
      </c>
      <c r="AC3" s="24">
        <v>130.98754099999999</v>
      </c>
      <c r="AD3" s="102">
        <v>125.6</v>
      </c>
      <c r="AE3" s="163">
        <f>(AD3-R3)/R3*100</f>
        <v>-12.372093023255616</v>
      </c>
      <c r="AF3" s="163">
        <f>(AD3-AC3)/AC3*100</f>
        <v>-4.1130178938163278</v>
      </c>
    </row>
    <row r="4" spans="1:32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84">
        <v>2000</v>
      </c>
      <c r="AB4" s="101">
        <v>2000</v>
      </c>
      <c r="AC4" s="24">
        <v>2100.8654900000001</v>
      </c>
      <c r="AD4" s="102">
        <v>2050.67</v>
      </c>
      <c r="AE4" s="251">
        <f t="shared" ref="AE4:AE7" si="0">(AD4-R4)/R4*100</f>
        <v>-5.3536923076924561</v>
      </c>
      <c r="AF4" s="251">
        <f t="shared" ref="AF4:AF7" si="1">(AD4-AC4)/AC4*100</f>
        <v>-2.3892767166164486</v>
      </c>
    </row>
    <row r="5" spans="1:32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84">
        <v>28000</v>
      </c>
      <c r="AB5" s="101">
        <v>27000</v>
      </c>
      <c r="AC5" s="101">
        <v>28000</v>
      </c>
      <c r="AD5" s="102">
        <v>28500</v>
      </c>
      <c r="AE5" s="251">
        <f t="shared" si="0"/>
        <v>-15.179379244007199</v>
      </c>
      <c r="AF5" s="251">
        <f t="shared" si="1"/>
        <v>1.7857142857142856</v>
      </c>
    </row>
    <row r="6" spans="1:32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84">
        <v>97.4444444444444</v>
      </c>
      <c r="AB6" s="101">
        <v>95.32</v>
      </c>
      <c r="AC6" s="101">
        <v>100.13325399999999</v>
      </c>
      <c r="AD6" s="101">
        <v>110.333333333333</v>
      </c>
      <c r="AE6" s="251">
        <f t="shared" si="0"/>
        <v>81.144278606964633</v>
      </c>
      <c r="AF6" s="251">
        <f t="shared" si="1"/>
        <v>10.186505407417409</v>
      </c>
    </row>
    <row r="7" spans="1:32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101">
        <v>520</v>
      </c>
      <c r="AC7" s="12">
        <v>530.75481200000002</v>
      </c>
      <c r="AD7" s="12">
        <v>520.45000000000005</v>
      </c>
      <c r="AE7" s="251">
        <f t="shared" si="0"/>
        <v>1.9630507611229822</v>
      </c>
      <c r="AF7" s="251">
        <f t="shared" si="1"/>
        <v>-1.941539062296805</v>
      </c>
    </row>
    <row r="8" spans="1:32" x14ac:dyDescent="0.25">
      <c r="AE8" s="166">
        <f>AVERAGE(AE3:AE7)</f>
        <v>10.040432958626468</v>
      </c>
      <c r="AF8" s="254">
        <f>AVERAGE(AF3:AF7)</f>
        <v>0.70567720408042267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8"/>
  <sheetViews>
    <sheetView zoomScale="120" zoomScaleNormal="120" workbookViewId="0">
      <pane xSplit="1" topLeftCell="W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29" max="29" width="12.42578125" bestFit="1" customWidth="1"/>
    <col min="30" max="31" width="12.42578125" style="91" customWidth="1"/>
    <col min="32" max="32" width="22.28515625" customWidth="1"/>
  </cols>
  <sheetData>
    <row r="1" spans="1:33" x14ac:dyDescent="0.25">
      <c r="C1" t="s">
        <v>32</v>
      </c>
      <c r="AE1" s="160" t="s">
        <v>43</v>
      </c>
      <c r="AF1" s="160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61" t="s">
        <v>45</v>
      </c>
      <c r="AF2" s="161" t="s">
        <v>46</v>
      </c>
    </row>
    <row r="3" spans="1:33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9">
        <v>192.42857142857099</v>
      </c>
      <c r="AB3" s="101">
        <v>189.36</v>
      </c>
      <c r="AC3" s="101">
        <v>190.32165409999999</v>
      </c>
      <c r="AD3" s="101">
        <v>190.42204510571418</v>
      </c>
      <c r="AE3" s="159">
        <f>(AD3-R3)/R3*100</f>
        <v>29.833212572077557</v>
      </c>
      <c r="AF3" s="159">
        <f>(AD3-AC3)/AC3*100</f>
        <v>5.2748073354510941E-2</v>
      </c>
      <c r="AG3" s="101"/>
    </row>
    <row r="4" spans="1:33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9">
        <v>1375</v>
      </c>
      <c r="AB4" s="101">
        <v>1200</v>
      </c>
      <c r="AC4" s="101">
        <v>1300.223154</v>
      </c>
      <c r="AD4" s="101">
        <v>1322.9317108</v>
      </c>
      <c r="AE4" s="251">
        <f t="shared" ref="AE4:AE7" si="0">(AD4-R4)/R4*100</f>
        <v>51.192195520000006</v>
      </c>
      <c r="AF4" s="251">
        <f t="shared" ref="AF4:AF7" si="1">(AD4-AC4)/AC4*100</f>
        <v>1.7465122606176875</v>
      </c>
      <c r="AG4" s="101"/>
    </row>
    <row r="5" spans="1:33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101">
        <v>30000</v>
      </c>
      <c r="AC5" s="101">
        <v>31000.326539999998</v>
      </c>
      <c r="AD5" s="101">
        <v>31400.065308000001</v>
      </c>
      <c r="AE5" s="251">
        <f t="shared" si="0"/>
        <v>-4.8482869454545421</v>
      </c>
      <c r="AF5" s="251">
        <f t="shared" si="1"/>
        <v>1.2894663141183897</v>
      </c>
    </row>
    <row r="6" spans="1:33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9">
        <v>63.5</v>
      </c>
      <c r="AB6" s="101">
        <v>64</v>
      </c>
      <c r="AC6" s="24">
        <v>65.231654000000006</v>
      </c>
      <c r="AD6" s="101">
        <v>72.307692307692307</v>
      </c>
      <c r="AE6" s="251">
        <f t="shared" si="0"/>
        <v>-28.251942540491861</v>
      </c>
      <c r="AF6" s="251">
        <f t="shared" si="1"/>
        <v>10.847553103118159</v>
      </c>
    </row>
    <row r="7" spans="1:33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101">
        <v>355.63</v>
      </c>
      <c r="AC7" s="12">
        <v>370.23654099999999</v>
      </c>
      <c r="AD7" s="101">
        <v>369.17330820000001</v>
      </c>
      <c r="AE7" s="251">
        <f t="shared" si="0"/>
        <v>-7.9092725503891401</v>
      </c>
      <c r="AF7" s="251">
        <f t="shared" si="1"/>
        <v>-0.28717662420035961</v>
      </c>
    </row>
    <row r="8" spans="1:33" x14ac:dyDescent="0.25">
      <c r="AE8" s="162">
        <f>AVERAGE(AE3:AE7)</f>
        <v>8.0031812111484015</v>
      </c>
      <c r="AF8" s="254">
        <f>AVERAGE(AF3:AF7)</f>
        <v>2.7298206254016777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H8"/>
  <sheetViews>
    <sheetView tabSelected="1" zoomScale="120" zoomScaleNormal="120" workbookViewId="0">
      <pane xSplit="1" topLeftCell="W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30" max="30" width="12.7109375" customWidth="1"/>
    <col min="31" max="31" width="12.7109375" style="91" customWidth="1"/>
    <col min="32" max="32" width="22.28515625" style="91" customWidth="1"/>
    <col min="33" max="33" width="25" customWidth="1"/>
  </cols>
  <sheetData>
    <row r="1" spans="1:34" x14ac:dyDescent="0.25">
      <c r="C1" t="s">
        <v>37</v>
      </c>
      <c r="AE1" s="156" t="s">
        <v>43</v>
      </c>
      <c r="AF1" s="156" t="s">
        <v>44</v>
      </c>
    </row>
    <row r="2" spans="1:3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57" t="s">
        <v>45</v>
      </c>
      <c r="AF2" s="157" t="s">
        <v>46</v>
      </c>
    </row>
    <row r="3" spans="1:34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85">
        <v>210.17647058823499</v>
      </c>
      <c r="AB3" s="101">
        <v>200</v>
      </c>
      <c r="AC3" s="101">
        <v>210.23154</v>
      </c>
      <c r="AD3" s="102">
        <v>210.48</v>
      </c>
      <c r="AE3" s="155">
        <f>(AD3-R3)/R3*100</f>
        <v>46.346012269938335</v>
      </c>
      <c r="AF3" s="155">
        <f>(AD3-AC3)/AC3*100</f>
        <v>0.11818397943524285</v>
      </c>
      <c r="AG3" s="100"/>
      <c r="AH3" s="101"/>
    </row>
    <row r="4" spans="1:34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85">
        <v>2193.75</v>
      </c>
      <c r="AB4" s="101">
        <v>2050</v>
      </c>
      <c r="AC4" s="101">
        <v>2100.3215399999999</v>
      </c>
      <c r="AD4" s="101">
        <v>1921.73913043478</v>
      </c>
      <c r="AE4" s="251">
        <f t="shared" ref="AE4:AE7" si="0">(AD4-R4)/R4*100</f>
        <v>-13.60028432650155</v>
      </c>
      <c r="AF4" s="251">
        <f t="shared" ref="AF4:AF7" si="1">(AD4-AC4)/AC4*100</f>
        <v>-8.5026223920562138</v>
      </c>
      <c r="AG4" s="100"/>
      <c r="AH4" s="101"/>
    </row>
    <row r="5" spans="1:34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101">
        <v>40000</v>
      </c>
      <c r="AC5" s="24">
        <v>41000</v>
      </c>
      <c r="AD5" s="102">
        <v>40500</v>
      </c>
      <c r="AE5" s="251">
        <f t="shared" si="0"/>
        <v>22.726789258102933</v>
      </c>
      <c r="AF5" s="251">
        <f t="shared" si="1"/>
        <v>-1.2195121951219512</v>
      </c>
      <c r="AG5" s="100"/>
      <c r="AH5" s="101"/>
    </row>
    <row r="6" spans="1:34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85">
        <v>125</v>
      </c>
      <c r="AB6" s="101">
        <v>95.454545454545453</v>
      </c>
      <c r="AC6" s="12">
        <v>100.332154</v>
      </c>
      <c r="AD6" s="102">
        <v>112.78363138537561</v>
      </c>
      <c r="AE6" s="251">
        <f t="shared" si="0"/>
        <v>-7.119362388513875</v>
      </c>
      <c r="AF6" s="251">
        <f t="shared" si="1"/>
        <v>12.41025622292093</v>
      </c>
      <c r="AG6" s="100"/>
      <c r="AH6" s="101"/>
    </row>
    <row r="7" spans="1:34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85">
        <v>500</v>
      </c>
      <c r="AB7" s="101">
        <v>433.33333333333331</v>
      </c>
      <c r="AC7" s="12">
        <v>450.22541000000001</v>
      </c>
      <c r="AD7" s="101">
        <v>487.55635250000006</v>
      </c>
      <c r="AE7" s="251">
        <f t="shared" si="0"/>
        <v>-9.2918413953488272</v>
      </c>
      <c r="AF7" s="251">
        <f t="shared" si="1"/>
        <v>8.2916116396007169</v>
      </c>
    </row>
    <row r="8" spans="1:34" x14ac:dyDescent="0.25">
      <c r="AE8" s="158">
        <f>AVERAGE(AE3:AE7)</f>
        <v>7.812262683535403</v>
      </c>
      <c r="AF8" s="254">
        <f>AVERAGE(AF3:AF7)</f>
        <v>2.2195834509557448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16"/>
  <sheetViews>
    <sheetView zoomScale="120" zoomScaleNormal="120" workbookViewId="0">
      <pane xSplit="1" topLeftCell="Y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6" max="26" width="9.5703125" bestFit="1" customWidth="1"/>
    <col min="30" max="30" width="9.140625" style="91"/>
    <col min="31" max="31" width="14.140625" customWidth="1"/>
    <col min="32" max="32" width="22.28515625" customWidth="1"/>
  </cols>
  <sheetData>
    <row r="1" spans="1:32" x14ac:dyDescent="0.25">
      <c r="C1" t="s">
        <v>42</v>
      </c>
      <c r="AE1" s="152" t="s">
        <v>43</v>
      </c>
      <c r="AF1" s="152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53" t="s">
        <v>45</v>
      </c>
      <c r="AF2" s="153" t="s">
        <v>46</v>
      </c>
    </row>
    <row r="3" spans="1:32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86">
        <v>235</v>
      </c>
      <c r="AB3" s="101">
        <v>225</v>
      </c>
      <c r="AC3" s="24">
        <v>230.23154199999999</v>
      </c>
      <c r="AD3" s="24">
        <v>232.7129750666667</v>
      </c>
      <c r="AE3" s="151">
        <f>(AD3-R3)/R3*100</f>
        <v>46.563153461813009</v>
      </c>
      <c r="AF3" s="151">
        <f>(AD3-AC3)/AC3*100</f>
        <v>1.0777989171730042</v>
      </c>
    </row>
    <row r="4" spans="1:32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86">
        <v>1371.42857142857</v>
      </c>
      <c r="AB4" s="101">
        <v>1222.2222222222199</v>
      </c>
      <c r="AC4" s="24">
        <v>1300.1245719999999</v>
      </c>
      <c r="AD4" s="24">
        <v>1280.5928004028799</v>
      </c>
      <c r="AE4" s="251">
        <f t="shared" ref="AE4:AE7" si="0">(AD4-R4)/R4*100</f>
        <v>8.5248135934643994</v>
      </c>
      <c r="AF4" s="251">
        <f t="shared" ref="AF4:AF7" si="1">(AD4-AC4)/AC4*100</f>
        <v>-1.5023000116884218</v>
      </c>
    </row>
    <row r="5" spans="1:32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101">
        <v>25500</v>
      </c>
      <c r="AC5" s="101">
        <v>26000.895645000001</v>
      </c>
      <c r="AD5" s="24">
        <v>25700.179129</v>
      </c>
      <c r="AE5" s="251">
        <f t="shared" si="0"/>
        <v>-6.8856356007428801</v>
      </c>
      <c r="AF5" s="251">
        <f t="shared" si="1"/>
        <v>-1.1565621434961164</v>
      </c>
    </row>
    <row r="6" spans="1:32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86">
        <v>109.230769230769</v>
      </c>
      <c r="AB6" s="101">
        <v>100</v>
      </c>
      <c r="AC6" s="12">
        <v>110.123654</v>
      </c>
      <c r="AD6" s="24">
        <v>107.2807747560436</v>
      </c>
      <c r="AE6" s="251">
        <f t="shared" si="0"/>
        <v>35.309085277892791</v>
      </c>
      <c r="AF6" s="251">
        <f t="shared" si="1"/>
        <v>-2.581533703882005</v>
      </c>
    </row>
    <row r="7" spans="1:32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101">
        <v>395.58</v>
      </c>
      <c r="AC7" s="12">
        <v>400.12543099999999</v>
      </c>
      <c r="AD7" s="24">
        <v>395.14108619999996</v>
      </c>
      <c r="AE7" s="251">
        <f t="shared" si="0"/>
        <v>-1.3503716889277368</v>
      </c>
      <c r="AF7" s="251">
        <f t="shared" si="1"/>
        <v>-1.2456955778949304</v>
      </c>
    </row>
    <row r="8" spans="1:32" x14ac:dyDescent="0.25">
      <c r="AE8" s="154">
        <f>AVERAGE(AE3:AE7)</f>
        <v>16.432209008699918</v>
      </c>
      <c r="AF8" s="254">
        <f>AVERAGE(AF3:AF7)</f>
        <v>-1.0816585039576938</v>
      </c>
    </row>
    <row r="11" spans="1:32" x14ac:dyDescent="0.25">
      <c r="AA11" s="11"/>
    </row>
    <row r="12" spans="1:32" x14ac:dyDescent="0.25">
      <c r="AA12" s="11"/>
      <c r="AB12" s="91"/>
    </row>
    <row r="13" spans="1:32" x14ac:dyDescent="0.25">
      <c r="AA13" s="11"/>
      <c r="AB13" s="91"/>
    </row>
    <row r="14" spans="1:32" x14ac:dyDescent="0.25">
      <c r="AA14" s="11"/>
      <c r="AB14" s="91"/>
    </row>
    <row r="15" spans="1:32" x14ac:dyDescent="0.25">
      <c r="AA15" s="11"/>
      <c r="AB15" s="91"/>
    </row>
    <row r="16" spans="1:32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8"/>
  <sheetViews>
    <sheetView zoomScale="120" zoomScaleNormal="120" workbookViewId="0">
      <pane xSplit="1" topLeftCell="X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30" max="30" width="9.140625" style="91"/>
    <col min="31" max="31" width="25.42578125" customWidth="1"/>
    <col min="32" max="32" width="22.28515625" customWidth="1"/>
  </cols>
  <sheetData>
    <row r="1" spans="1:32" x14ac:dyDescent="0.25">
      <c r="C1" t="s">
        <v>38</v>
      </c>
      <c r="AE1" s="148" t="s">
        <v>43</v>
      </c>
      <c r="AF1" s="14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49" t="s">
        <v>45</v>
      </c>
      <c r="AF2" s="149" t="s">
        <v>46</v>
      </c>
    </row>
    <row r="3" spans="1:32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87">
        <v>141.66666666666666</v>
      </c>
      <c r="AB3" s="101">
        <v>100</v>
      </c>
      <c r="AC3" s="101">
        <v>110.251452</v>
      </c>
      <c r="AD3" s="101">
        <v>106.666666666666</v>
      </c>
      <c r="AE3" s="147">
        <f>(AD3-R3)/R3*100</f>
        <v>-11.111111111111665</v>
      </c>
      <c r="AF3" s="147">
        <f>(AD3-AC3)/AC3*100</f>
        <v>-3.251463149287138</v>
      </c>
    </row>
    <row r="4" spans="1:32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87">
        <v>1280</v>
      </c>
      <c r="AB4" s="101">
        <v>1255.6199999999999</v>
      </c>
      <c r="AC4" s="24">
        <v>1300.321457</v>
      </c>
      <c r="AD4" s="24">
        <v>1270.55</v>
      </c>
      <c r="AE4" s="251">
        <f t="shared" ref="AE4:AE7" si="0">(AD4-R4)/R4*100</f>
        <v>-46.814186046511658</v>
      </c>
      <c r="AF4" s="251">
        <f t="shared" ref="AF4:AF7" si="1">(AD4-AC4)/AC4*100</f>
        <v>-2.2895459303337526</v>
      </c>
    </row>
    <row r="5" spans="1:32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101">
        <v>29000</v>
      </c>
      <c r="AC5" s="24">
        <v>30000.985461</v>
      </c>
      <c r="AD5" s="24">
        <v>29500</v>
      </c>
      <c r="AE5" s="251">
        <f t="shared" si="0"/>
        <v>3.5075371030661384</v>
      </c>
      <c r="AF5" s="251">
        <f t="shared" si="1"/>
        <v>-1.6698966827315052</v>
      </c>
    </row>
    <row r="6" spans="1:32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87">
        <v>69</v>
      </c>
      <c r="AB6" s="101">
        <v>59.166666666666664</v>
      </c>
      <c r="AC6" s="12">
        <v>60.125475000000002</v>
      </c>
      <c r="AD6" s="101">
        <v>57.142857142857103</v>
      </c>
      <c r="AE6" s="251">
        <f t="shared" si="0"/>
        <v>9.422492401215731</v>
      </c>
      <c r="AF6" s="251">
        <f t="shared" si="1"/>
        <v>-4.9606557904829822</v>
      </c>
    </row>
    <row r="7" spans="1:32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101">
        <v>303.25</v>
      </c>
      <c r="AC7" s="12">
        <v>305.22547100000003</v>
      </c>
      <c r="AD7" s="12">
        <v>300.5</v>
      </c>
      <c r="AE7" s="251">
        <f t="shared" si="0"/>
        <v>0.76453624840720691</v>
      </c>
      <c r="AF7" s="251">
        <f t="shared" si="1"/>
        <v>-1.5481902557208362</v>
      </c>
    </row>
    <row r="8" spans="1:32" x14ac:dyDescent="0.25">
      <c r="AE8" s="150">
        <f>AVERAGE(AE3:AE7)</f>
        <v>-8.8461462809868472</v>
      </c>
      <c r="AF8" s="254">
        <f>AVERAGE(AF3:AF7)</f>
        <v>-2.7439503617112431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8"/>
  <sheetViews>
    <sheetView zoomScale="120" zoomScaleNormal="120" workbookViewId="0">
      <pane xSplit="1" topLeftCell="AB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9" max="29" width="12.42578125" bestFit="1" customWidth="1"/>
    <col min="30" max="30" width="12.42578125" style="91" customWidth="1"/>
    <col min="31" max="31" width="33.7109375" customWidth="1"/>
    <col min="32" max="32" width="22.28515625" customWidth="1"/>
  </cols>
  <sheetData>
    <row r="1" spans="1:32" x14ac:dyDescent="0.25">
      <c r="C1" t="s">
        <v>31</v>
      </c>
      <c r="AE1" s="144" t="s">
        <v>43</v>
      </c>
      <c r="AF1" s="144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45" t="s">
        <v>45</v>
      </c>
      <c r="AF2" s="145" t="s">
        <v>46</v>
      </c>
    </row>
    <row r="3" spans="1:32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89">
        <v>157</v>
      </c>
      <c r="AB3" s="88">
        <v>145.32</v>
      </c>
      <c r="AC3" s="24">
        <v>150.3652147</v>
      </c>
      <c r="AD3" s="101">
        <v>148.6</v>
      </c>
      <c r="AE3" s="143">
        <f>(AD3-R3)/R3*100</f>
        <v>-13.604651162790701</v>
      </c>
      <c r="AF3" s="143">
        <f>(AD3-AC3)/AC3*100</f>
        <v>-1.1739515043568127</v>
      </c>
    </row>
    <row r="4" spans="1:32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89">
        <v>2346.6666666666702</v>
      </c>
      <c r="AB4" s="88">
        <v>2003.25</v>
      </c>
      <c r="AC4" s="24">
        <v>2100.3564120000001</v>
      </c>
      <c r="AD4" s="101">
        <v>2081.25</v>
      </c>
      <c r="AE4" s="251">
        <f t="shared" ref="AE4:AE7" si="0">(AD4-R4)/R4*100</f>
        <v>58.623521681997538</v>
      </c>
      <c r="AF4" s="251">
        <f t="shared" ref="AF4:AF7" si="1">(AD4-AC4)/AC4*100</f>
        <v>-0.90967475285809207</v>
      </c>
    </row>
    <row r="5" spans="1:32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01">
        <v>30000</v>
      </c>
      <c r="AC5" s="101">
        <v>31000.558784000001</v>
      </c>
      <c r="AD5" s="101">
        <v>30000</v>
      </c>
      <c r="AE5" s="251">
        <f t="shared" si="0"/>
        <v>8.9315916866314016</v>
      </c>
      <c r="AF5" s="251">
        <f t="shared" si="1"/>
        <v>-3.2275508031049069</v>
      </c>
    </row>
    <row r="6" spans="1:32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89">
        <v>174.722222222222</v>
      </c>
      <c r="AB6" s="88">
        <v>156.85</v>
      </c>
      <c r="AC6" s="101">
        <v>160.32155</v>
      </c>
      <c r="AD6" s="101">
        <v>155.555555555556</v>
      </c>
      <c r="AE6" s="251">
        <f t="shared" si="0"/>
        <v>45.009416195857661</v>
      </c>
      <c r="AF6" s="251">
        <f t="shared" si="1"/>
        <v>-2.9727721846776087</v>
      </c>
    </row>
    <row r="7" spans="1:32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89">
        <v>750</v>
      </c>
      <c r="AB7" s="101">
        <v>725</v>
      </c>
      <c r="AC7" s="101">
        <v>800.32142099999999</v>
      </c>
      <c r="AD7" s="101">
        <v>800.25</v>
      </c>
      <c r="AE7" s="251">
        <f t="shared" si="0"/>
        <v>6.7</v>
      </c>
      <c r="AF7" s="251">
        <f t="shared" si="1"/>
        <v>-8.9240395328599662E-3</v>
      </c>
    </row>
    <row r="8" spans="1:32" x14ac:dyDescent="0.25">
      <c r="AE8" s="146">
        <f>AVERAGE(AE3:AE7)</f>
        <v>21.131975680339181</v>
      </c>
      <c r="AF8" s="254">
        <f>AVERAGE(AF3:AF7)</f>
        <v>-1.658574656906056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8"/>
  <sheetViews>
    <sheetView zoomScale="120" zoomScaleNormal="120" workbookViewId="0">
      <pane xSplit="1" topLeftCell="AA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1"/>
    <col min="31" max="31" width="28" customWidth="1"/>
    <col min="32" max="32" width="22.28515625" customWidth="1"/>
  </cols>
  <sheetData>
    <row r="1" spans="1:32" x14ac:dyDescent="0.25">
      <c r="C1" t="s">
        <v>30</v>
      </c>
      <c r="AE1" s="140" t="s">
        <v>43</v>
      </c>
      <c r="AF1" s="140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41" t="s">
        <v>45</v>
      </c>
      <c r="AF2" s="141" t="s">
        <v>46</v>
      </c>
    </row>
    <row r="3" spans="1:32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90">
        <v>144.166666666666</v>
      </c>
      <c r="AB3" s="101">
        <v>140</v>
      </c>
      <c r="AC3" s="24">
        <v>145.22154699999999</v>
      </c>
      <c r="AD3" s="101">
        <v>143.166666666666</v>
      </c>
      <c r="AE3" s="139">
        <f>(AD3-R3)/R3*100</f>
        <v>34.921465968585899</v>
      </c>
      <c r="AF3" s="139">
        <f>(AD3-AC3)/AC3*100</f>
        <v>-1.414996862231459</v>
      </c>
    </row>
    <row r="4" spans="1:32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90">
        <v>1829.4117647058799</v>
      </c>
      <c r="AB4" s="101">
        <v>1750</v>
      </c>
      <c r="AC4" s="101">
        <v>1800.142542</v>
      </c>
      <c r="AD4" s="101">
        <v>1752.9411764705901</v>
      </c>
      <c r="AE4" s="251">
        <f t="shared" ref="AE4:AE7" si="0">(AD4-R4)/R4*100</f>
        <v>17.007198429434332</v>
      </c>
      <c r="AF4" s="251">
        <f t="shared" ref="AF4:AF7" si="1">(AD4-AC4)/AC4*100</f>
        <v>-2.6220904416251467</v>
      </c>
    </row>
    <row r="5" spans="1:32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101">
        <v>29800</v>
      </c>
      <c r="AC5" s="101">
        <v>30000</v>
      </c>
      <c r="AD5" s="101">
        <v>31000</v>
      </c>
      <c r="AE5" s="251">
        <f t="shared" si="0"/>
        <v>4.024960621518936</v>
      </c>
      <c r="AF5" s="251">
        <f t="shared" si="1"/>
        <v>3.3333333333333335</v>
      </c>
    </row>
    <row r="6" spans="1:32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90">
        <v>194.78260869565199</v>
      </c>
      <c r="AB6" s="101">
        <v>190.25800000000001</v>
      </c>
      <c r="AC6" s="101">
        <v>195.52416099999999</v>
      </c>
      <c r="AD6" s="101">
        <v>185.59090909090901</v>
      </c>
      <c r="AE6" s="251">
        <f t="shared" si="0"/>
        <v>73.705776981638977</v>
      </c>
      <c r="AF6" s="251">
        <f t="shared" si="1"/>
        <v>-5.0803194133593461</v>
      </c>
    </row>
    <row r="7" spans="1:32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90">
        <v>800</v>
      </c>
      <c r="AB7" s="101">
        <v>737.5</v>
      </c>
      <c r="AC7" s="12">
        <v>750.22254099999998</v>
      </c>
      <c r="AD7" s="101">
        <v>720.6</v>
      </c>
      <c r="AE7" s="251">
        <f t="shared" si="0"/>
        <v>20.100000000000005</v>
      </c>
      <c r="AF7" s="251">
        <f t="shared" si="1"/>
        <v>-3.9485005289916977</v>
      </c>
    </row>
    <row r="8" spans="1:32" x14ac:dyDescent="0.25">
      <c r="AE8" s="142">
        <f>AVERAGE(AE3:AE7)</f>
        <v>29.951880400235627</v>
      </c>
      <c r="AF8" s="254">
        <f>AVERAGE(AF3:AF7)</f>
        <v>-1.946514782574863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"/>
  <sheetViews>
    <sheetView zoomScale="130" zoomScaleNormal="130" workbookViewId="0">
      <pane xSplit="1" topLeftCell="Y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2" max="32" width="22.28515625" customWidth="1"/>
  </cols>
  <sheetData>
    <row r="1" spans="1:33" x14ac:dyDescent="0.25">
      <c r="C1" t="s">
        <v>7</v>
      </c>
      <c r="AE1" s="244" t="s">
        <v>43</v>
      </c>
      <c r="AF1" s="244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45" t="s">
        <v>45</v>
      </c>
      <c r="AF2" s="245" t="s">
        <v>46</v>
      </c>
    </row>
    <row r="3" spans="1:33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56">
        <v>185</v>
      </c>
      <c r="AB3" s="101">
        <v>180</v>
      </c>
      <c r="AC3" s="24">
        <v>200</v>
      </c>
      <c r="AD3" s="24">
        <v>194.296632771704</v>
      </c>
      <c r="AE3" s="243">
        <f>(AD3-R3)/R3*100</f>
        <v>29.531088514469335</v>
      </c>
      <c r="AF3" s="243">
        <f>(AD3-AC3)/AC3*100</f>
        <v>-2.8516836141480013</v>
      </c>
      <c r="AG3" s="55"/>
    </row>
    <row r="4" spans="1:33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56">
        <v>3250</v>
      </c>
      <c r="AB4" s="101">
        <v>3000</v>
      </c>
      <c r="AC4" s="24">
        <v>3200</v>
      </c>
      <c r="AD4" s="24">
        <v>3166.5292240486851</v>
      </c>
      <c r="AE4" s="251">
        <f t="shared" ref="AE4:AE7" si="0">(AD4-R4)/R4*100</f>
        <v>-3.0654319168770887</v>
      </c>
      <c r="AF4" s="251">
        <f t="shared" ref="AF4:AF7" si="1">(AD4-AC4)/AC4*100</f>
        <v>-1.0459617484785895</v>
      </c>
      <c r="AG4" s="55"/>
    </row>
    <row r="5" spans="1:33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56">
        <v>36200</v>
      </c>
      <c r="AB5" s="24">
        <v>31500</v>
      </c>
      <c r="AC5" s="24">
        <v>32000</v>
      </c>
      <c r="AD5" s="24">
        <v>31500.552441673899</v>
      </c>
      <c r="AE5" s="251">
        <f t="shared" si="0"/>
        <v>-12.498465439794725</v>
      </c>
      <c r="AF5" s="251">
        <f t="shared" si="1"/>
        <v>-1.5607736197690656</v>
      </c>
      <c r="AG5" s="55"/>
    </row>
    <row r="6" spans="1:33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56">
        <v>80</v>
      </c>
      <c r="AB6" s="101">
        <v>62.5</v>
      </c>
      <c r="AC6" s="12">
        <v>70</v>
      </c>
      <c r="AD6" s="24">
        <v>65.537262219162102</v>
      </c>
      <c r="AE6" s="251">
        <f t="shared" si="0"/>
        <v>-6.3753396869112828</v>
      </c>
      <c r="AF6" s="251">
        <f t="shared" si="1"/>
        <v>-6.3753396869112828</v>
      </c>
    </row>
    <row r="7" spans="1:33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251">
        <f t="shared" si="0"/>
        <v>3.1114308954238719</v>
      </c>
      <c r="AF7" s="251">
        <f t="shared" si="1"/>
        <v>0.84297941572454449</v>
      </c>
    </row>
    <row r="8" spans="1:33" x14ac:dyDescent="0.25">
      <c r="AE8" s="246">
        <f>AVERAGE(AE3:AE7)</f>
        <v>2.1406564732620224</v>
      </c>
      <c r="AF8" s="254">
        <f>AVERAGE(AF3:AF7)</f>
        <v>-2.1981558507164789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G9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19" max="19" width="9.5703125" bestFit="1" customWidth="1"/>
    <col min="30" max="30" width="11.140625" style="91" customWidth="1"/>
    <col min="31" max="31" width="21.28515625" customWidth="1"/>
    <col min="32" max="32" width="22.28515625" customWidth="1"/>
  </cols>
  <sheetData>
    <row r="1" spans="1:33" x14ac:dyDescent="0.25">
      <c r="C1" t="s">
        <v>29</v>
      </c>
      <c r="AE1" s="136" t="s">
        <v>43</v>
      </c>
      <c r="AF1" s="136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37" t="s">
        <v>45</v>
      </c>
      <c r="AF2" s="137" t="s">
        <v>46</v>
      </c>
    </row>
    <row r="3" spans="1:33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92">
        <v>144.166666666666</v>
      </c>
      <c r="AB3" s="101">
        <v>140.65</v>
      </c>
      <c r="AC3" s="24">
        <v>150.32541699999999</v>
      </c>
      <c r="AD3" s="24">
        <v>146.9673390984845</v>
      </c>
      <c r="AE3" s="135">
        <f>(AD3-R3)/R3*100</f>
        <v>42.580254349276117</v>
      </c>
      <c r="AF3" s="135">
        <f>(AD3-AC3)/AC3*100</f>
        <v>-2.233872334121306</v>
      </c>
      <c r="AG3" s="93"/>
    </row>
    <row r="4" spans="1:33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92">
        <v>1529.4117647058799</v>
      </c>
      <c r="AB4" s="101">
        <v>1500</v>
      </c>
      <c r="AC4" s="24">
        <v>1550.1212539999999</v>
      </c>
      <c r="AD4" s="101">
        <v>1476.1904761904761</v>
      </c>
      <c r="AE4" s="251">
        <f t="shared" ref="AE4:AE7" si="0">(AD4-R4)/R4*100</f>
        <v>4.2208389147164631</v>
      </c>
      <c r="AF4" s="251">
        <f t="shared" ref="AF4:AF7" si="1">(AD4-AC4)/AC4*100</f>
        <v>-4.7693545017042753</v>
      </c>
      <c r="AG4" s="93"/>
    </row>
    <row r="5" spans="1:33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 s="91">
        <v>25714.887406908005</v>
      </c>
      <c r="AB5" s="101">
        <v>24000</v>
      </c>
      <c r="AC5" s="12">
        <v>24500.1478541</v>
      </c>
      <c r="AD5" s="24">
        <v>24950.480666979001</v>
      </c>
      <c r="AE5" s="251">
        <f t="shared" si="0"/>
        <v>-1.769761153625979</v>
      </c>
      <c r="AF5" s="251">
        <f t="shared" si="1"/>
        <v>1.8380820212219267</v>
      </c>
      <c r="AG5" s="93"/>
    </row>
    <row r="6" spans="1:33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92">
        <v>104.78260869565217</v>
      </c>
      <c r="AB6" s="101">
        <v>100</v>
      </c>
      <c r="AC6" s="12">
        <v>105.254152</v>
      </c>
      <c r="AD6" s="24">
        <v>108.77109493581779</v>
      </c>
      <c r="AE6" s="251">
        <f t="shared" si="0"/>
        <v>-5.0034105364036812</v>
      </c>
      <c r="AF6" s="251">
        <f t="shared" si="1"/>
        <v>3.3413816642765601</v>
      </c>
    </row>
    <row r="7" spans="1:33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92">
        <v>470</v>
      </c>
      <c r="AB7" s="101">
        <v>450.8</v>
      </c>
      <c r="AC7" s="12">
        <v>480.335241</v>
      </c>
      <c r="AD7" s="24">
        <v>472.78381024999999</v>
      </c>
      <c r="AE7" s="251">
        <f t="shared" si="0"/>
        <v>-1.5464462943295625</v>
      </c>
      <c r="AF7" s="251">
        <f t="shared" si="1"/>
        <v>-1.5721167437722956</v>
      </c>
    </row>
    <row r="8" spans="1:33" x14ac:dyDescent="0.25">
      <c r="AE8" s="138">
        <f>AVERAGE(AE3:AE7)</f>
        <v>7.6962950559266732</v>
      </c>
      <c r="AF8" s="254">
        <f>AVERAGE(AF3:AF7)</f>
        <v>-0.67917597881987801</v>
      </c>
    </row>
    <row r="9" spans="1:33" x14ac:dyDescent="0.25">
      <c r="AD9" s="10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8"/>
  <sheetViews>
    <sheetView zoomScale="120" zoomScaleNormal="120" workbookViewId="0">
      <pane xSplit="1" topLeftCell="AA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29" max="29" width="12.28515625" customWidth="1"/>
    <col min="30" max="30" width="12.28515625" style="91" customWidth="1"/>
    <col min="31" max="31" width="19" customWidth="1"/>
    <col min="32" max="32" width="22.28515625" customWidth="1"/>
  </cols>
  <sheetData>
    <row r="1" spans="1:32" x14ac:dyDescent="0.25">
      <c r="C1" t="s">
        <v>28</v>
      </c>
      <c r="AE1" s="132" t="s">
        <v>43</v>
      </c>
      <c r="AF1" s="132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33" t="s">
        <v>45</v>
      </c>
      <c r="AF2" s="133" t="s">
        <v>46</v>
      </c>
    </row>
    <row r="3" spans="1:32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94">
        <v>174.61538461538501</v>
      </c>
      <c r="AB3" s="101">
        <v>155</v>
      </c>
      <c r="AC3" s="101">
        <v>160.556487</v>
      </c>
      <c r="AD3" s="101">
        <v>158.44999999999999</v>
      </c>
      <c r="AE3" s="131">
        <f>(AD3-R3)/R3*100</f>
        <v>1.7568807339454058</v>
      </c>
      <c r="AF3" s="131">
        <f>(AD3-AC3)/AC3*100</f>
        <v>-1.3119912121644861</v>
      </c>
    </row>
    <row r="4" spans="1:32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94">
        <v>1635</v>
      </c>
      <c r="AB4" s="101">
        <v>1550</v>
      </c>
      <c r="AC4" s="101">
        <v>1600.2254129999999</v>
      </c>
      <c r="AD4" s="101">
        <v>1560.5</v>
      </c>
      <c r="AE4" s="251">
        <f t="shared" ref="AE4:AE7" si="0">(AD4-R4)/R4*100</f>
        <v>34.858024691358032</v>
      </c>
      <c r="AF4" s="251">
        <f t="shared" ref="AF4:AF7" si="1">(AD4-AC4)/AC4*100</f>
        <v>-2.4824885717522278</v>
      </c>
    </row>
    <row r="5" spans="1:32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94">
        <v>25000</v>
      </c>
      <c r="AB5" s="101">
        <v>24500</v>
      </c>
      <c r="AC5" s="24">
        <v>25000</v>
      </c>
      <c r="AD5" s="101">
        <v>26500.666666666701</v>
      </c>
      <c r="AE5" s="251">
        <f t="shared" si="0"/>
        <v>-24.283809523809428</v>
      </c>
      <c r="AF5" s="251">
        <f t="shared" si="1"/>
        <v>6.0026666666668023</v>
      </c>
    </row>
    <row r="6" spans="1:32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94">
        <v>70.526315789473685</v>
      </c>
      <c r="AB6" s="101">
        <v>68.125</v>
      </c>
      <c r="AC6" s="101">
        <v>70.784512399999997</v>
      </c>
      <c r="AD6" s="101">
        <v>73</v>
      </c>
      <c r="AE6" s="251">
        <f t="shared" si="0"/>
        <v>-2.594514455151907</v>
      </c>
      <c r="AF6" s="251">
        <f t="shared" si="1"/>
        <v>3.1299044450294229</v>
      </c>
    </row>
    <row r="7" spans="1:32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101">
        <v>425.25</v>
      </c>
      <c r="AC7" s="12">
        <v>450.45124700000002</v>
      </c>
      <c r="AD7" s="12">
        <v>430.55</v>
      </c>
      <c r="AE7" s="251">
        <f t="shared" si="0"/>
        <v>-4.3456044078114244</v>
      </c>
      <c r="AF7" s="251">
        <f t="shared" si="1"/>
        <v>-4.4180690213518297</v>
      </c>
    </row>
    <row r="8" spans="1:32" x14ac:dyDescent="0.25">
      <c r="AE8" s="134">
        <f>AVERAGE(AE3:AE7)</f>
        <v>1.0781954077061362</v>
      </c>
      <c r="AF8" s="254">
        <f>AVERAGE(AF3:AF7)</f>
        <v>0.18400446128553635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8"/>
  <sheetViews>
    <sheetView zoomScale="120" zoomScaleNormal="120" workbookViewId="0">
      <pane xSplit="1" topLeftCell="X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30" max="30" width="9.140625" style="91"/>
    <col min="31" max="31" width="35.7109375" customWidth="1"/>
    <col min="32" max="32" width="22.28515625" customWidth="1"/>
  </cols>
  <sheetData>
    <row r="1" spans="1:32" x14ac:dyDescent="0.25">
      <c r="C1" t="s">
        <v>27</v>
      </c>
      <c r="AE1" s="128" t="s">
        <v>43</v>
      </c>
      <c r="AF1" s="12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29" t="s">
        <v>45</v>
      </c>
      <c r="AF2" s="129" t="s">
        <v>46</v>
      </c>
    </row>
    <row r="3" spans="1:32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95">
        <v>105</v>
      </c>
      <c r="AB3" s="101">
        <v>95</v>
      </c>
      <c r="AC3" s="24">
        <v>100.52417</v>
      </c>
      <c r="AD3" s="101">
        <v>110.666666666666</v>
      </c>
      <c r="AE3" s="127">
        <f>(AD3-R3)/R3*100</f>
        <v>19.639639639638922</v>
      </c>
      <c r="AF3" s="127">
        <f>(AD3-AC3)/AC3*100</f>
        <v>10.08960995814838</v>
      </c>
    </row>
    <row r="4" spans="1:32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95">
        <v>1966.6666666666667</v>
      </c>
      <c r="AB4" s="101">
        <v>1933.3333333333333</v>
      </c>
      <c r="AC4" s="24">
        <v>2000.2365400000001</v>
      </c>
      <c r="AD4" s="101">
        <v>1850.85</v>
      </c>
      <c r="AE4" s="251">
        <f t="shared" ref="AE4:AE7" si="0">(AD4-R4)/R4*100</f>
        <v>31.162598425196954</v>
      </c>
      <c r="AF4" s="251">
        <f t="shared" ref="AF4:AF7" si="1">(AD4-AC4)/AC4*100</f>
        <v>-7.4684437071627627</v>
      </c>
    </row>
    <row r="5" spans="1:32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95">
        <v>36000</v>
      </c>
      <c r="AB5" s="101">
        <v>36000</v>
      </c>
      <c r="AC5" s="24">
        <v>36500</v>
      </c>
      <c r="AD5" s="24">
        <v>35500</v>
      </c>
      <c r="AE5" s="251">
        <f t="shared" si="0"/>
        <v>18.333333333333332</v>
      </c>
      <c r="AF5" s="251">
        <f t="shared" si="1"/>
        <v>-2.7397260273972601</v>
      </c>
    </row>
    <row r="6" spans="1:32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95">
        <v>86.428571428571402</v>
      </c>
      <c r="AB6" s="101">
        <v>65</v>
      </c>
      <c r="AC6" s="12">
        <v>70.321449999999999</v>
      </c>
      <c r="AD6" s="101">
        <v>68.714285714285694</v>
      </c>
      <c r="AE6" s="251">
        <f t="shared" si="0"/>
        <v>0.20833333333326515</v>
      </c>
      <c r="AF6" s="251">
        <f t="shared" si="1"/>
        <v>-2.2854538490237402</v>
      </c>
    </row>
    <row r="7" spans="1:32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251">
        <f t="shared" si="0"/>
        <v>-2.5102159953298155</v>
      </c>
      <c r="AF7" s="251">
        <f t="shared" si="1"/>
        <v>-3.1327344169297873</v>
      </c>
    </row>
    <row r="8" spans="1:32" x14ac:dyDescent="0.25">
      <c r="AE8" s="130">
        <f>AVERAGE(AE3:AE7)</f>
        <v>13.366737747234533</v>
      </c>
      <c r="AF8" s="254">
        <f>AVERAGE(AF3:AF7)</f>
        <v>-1.1073496084730341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8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5" max="25" width="11.5703125" bestFit="1" customWidth="1"/>
    <col min="30" max="30" width="9.140625" style="91"/>
    <col min="31" max="31" width="20.5703125" customWidth="1"/>
    <col min="32" max="32" width="22.28515625" customWidth="1"/>
  </cols>
  <sheetData>
    <row r="1" spans="1:32" x14ac:dyDescent="0.25">
      <c r="C1" t="s">
        <v>26</v>
      </c>
      <c r="AE1" s="124" t="s">
        <v>43</v>
      </c>
      <c r="AF1" s="124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25" t="s">
        <v>45</v>
      </c>
      <c r="AF2" s="125" t="s">
        <v>46</v>
      </c>
    </row>
    <row r="3" spans="1:32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96">
        <v>156.666666666667</v>
      </c>
      <c r="AB3" s="101">
        <v>95.454545454545453</v>
      </c>
      <c r="AC3" s="101">
        <v>100.23145</v>
      </c>
      <c r="AD3" s="101">
        <v>96.363636363636402</v>
      </c>
      <c r="AE3" s="123">
        <f>(AD3-R3)/R3*100</f>
        <v>-8.2251082251081886</v>
      </c>
      <c r="AF3" s="123">
        <f>(AD3-AC3)/AC3*100</f>
        <v>-3.858882253388126</v>
      </c>
    </row>
    <row r="4" spans="1:32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96">
        <v>1727.27272727273</v>
      </c>
      <c r="AB4" s="101">
        <v>1700</v>
      </c>
      <c r="AC4" s="24">
        <v>1750.3265409999999</v>
      </c>
      <c r="AD4" s="24">
        <v>1725.45</v>
      </c>
      <c r="AE4" s="251">
        <f t="shared" ref="AE4:AE7" si="0">(AD4-R4)/R4*100</f>
        <v>13.692441860465829</v>
      </c>
      <c r="AF4" s="251">
        <f t="shared" ref="AF4:AF7" si="1">(AD4-AC4)/AC4*100</f>
        <v>-1.421251430363808</v>
      </c>
    </row>
    <row r="5" spans="1:32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101">
        <v>30000</v>
      </c>
      <c r="AC5" s="24">
        <v>31000</v>
      </c>
      <c r="AD5" s="24">
        <v>30000</v>
      </c>
      <c r="AE5" s="251">
        <f t="shared" si="0"/>
        <v>1.0089446787477849</v>
      </c>
      <c r="AF5" s="251">
        <f t="shared" si="1"/>
        <v>-3.225806451612903</v>
      </c>
    </row>
    <row r="6" spans="1:32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96">
        <v>194.73684210526315</v>
      </c>
      <c r="AB6" s="101">
        <v>191.66666666666666</v>
      </c>
      <c r="AC6" s="12">
        <v>200.235241</v>
      </c>
      <c r="AD6" s="101">
        <v>173.52941176470588</v>
      </c>
      <c r="AE6" s="251">
        <f t="shared" si="0"/>
        <v>-11.764705882352642</v>
      </c>
      <c r="AF6" s="251">
        <f t="shared" si="1"/>
        <v>-13.337227304205715</v>
      </c>
    </row>
    <row r="7" spans="1:32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96">
        <v>2050</v>
      </c>
      <c r="AB7" s="101">
        <v>2000</v>
      </c>
      <c r="AC7" s="12">
        <v>2050.1215470000002</v>
      </c>
      <c r="AD7" s="12">
        <v>2000.5</v>
      </c>
      <c r="AE7" s="251">
        <f t="shared" si="0"/>
        <v>19.432835820895523</v>
      </c>
      <c r="AF7" s="251">
        <f t="shared" si="1"/>
        <v>-2.4204197586534701</v>
      </c>
    </row>
    <row r="8" spans="1:32" x14ac:dyDescent="0.25">
      <c r="AE8" s="126">
        <f>AVERAGE(AE3:AE7)</f>
        <v>2.8288816505296612</v>
      </c>
      <c r="AF8" s="254">
        <f>AVERAGE(AF3:AF7)</f>
        <v>-4.8527174396448043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F8"/>
  <sheetViews>
    <sheetView zoomScale="120" zoomScaleNormal="120" workbookViewId="0">
      <pane xSplit="1" topLeftCell="X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1"/>
    <col min="31" max="31" width="44.7109375" bestFit="1" customWidth="1"/>
    <col min="32" max="32" width="22.28515625" customWidth="1"/>
  </cols>
  <sheetData>
    <row r="1" spans="1:32" x14ac:dyDescent="0.25">
      <c r="C1" t="s">
        <v>25</v>
      </c>
      <c r="AE1" s="120" t="s">
        <v>43</v>
      </c>
      <c r="AF1" s="120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21" t="s">
        <v>45</v>
      </c>
      <c r="AF2" s="121" t="s">
        <v>46</v>
      </c>
    </row>
    <row r="3" spans="1:32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101">
        <v>120</v>
      </c>
      <c r="AC3" s="12">
        <v>130.14521300000001</v>
      </c>
      <c r="AD3" s="101">
        <v>125.333333333333</v>
      </c>
      <c r="AE3" s="119">
        <f>(AD3-R3)/R3*100</f>
        <v>13.939393939393637</v>
      </c>
      <c r="AF3" s="119">
        <f>(AD3-AC3)/AC3*100</f>
        <v>-3.697315910241747</v>
      </c>
    </row>
    <row r="4" spans="1:32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97">
        <v>2050</v>
      </c>
      <c r="AB4" s="101">
        <v>2650</v>
      </c>
      <c r="AC4" s="12">
        <v>2700.2231449999999</v>
      </c>
      <c r="AD4" s="101">
        <v>26500</v>
      </c>
      <c r="AE4" s="251">
        <f t="shared" ref="AE4:AE7" si="0">(AD4-R4)/R4*100</f>
        <v>1317.1122994652408</v>
      </c>
      <c r="AF4" s="251">
        <f t="shared" ref="AF4:AF7" si="1">(AD4-AC4)/AC4*100</f>
        <v>881.40037237552087</v>
      </c>
    </row>
    <row r="5" spans="1:32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97">
        <v>29666.666666666701</v>
      </c>
      <c r="AB5" s="101">
        <v>29500</v>
      </c>
      <c r="AC5" s="12">
        <v>30000</v>
      </c>
      <c r="AD5" s="101">
        <v>30000</v>
      </c>
      <c r="AE5" s="251">
        <f t="shared" si="0"/>
        <v>3.4482758620689653</v>
      </c>
      <c r="AF5" s="251">
        <f t="shared" si="1"/>
        <v>0</v>
      </c>
    </row>
    <row r="6" spans="1:32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97">
        <v>98.25</v>
      </c>
      <c r="AB6" s="101">
        <v>87.142857142857139</v>
      </c>
      <c r="AC6" s="12">
        <v>96.236541000000003</v>
      </c>
      <c r="AD6" s="101">
        <v>91.666666666666671</v>
      </c>
      <c r="AE6" s="251">
        <f t="shared" si="0"/>
        <v>-15.570175438596042</v>
      </c>
      <c r="AF6" s="251">
        <f t="shared" si="1"/>
        <v>-4.7485853978618486</v>
      </c>
    </row>
    <row r="7" spans="1:32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101">
        <v>400.25</v>
      </c>
      <c r="AC7" s="12">
        <v>420.3236541</v>
      </c>
      <c r="AD7" s="12">
        <v>410.59</v>
      </c>
      <c r="AE7" s="251">
        <f t="shared" si="0"/>
        <v>-14.538756140204818</v>
      </c>
      <c r="AF7" s="251">
        <f t="shared" si="1"/>
        <v>-2.3157521602827216</v>
      </c>
    </row>
    <row r="8" spans="1:32" x14ac:dyDescent="0.25">
      <c r="AE8" s="122">
        <f>AVERAGE(AE3:AE7)</f>
        <v>260.87820753758047</v>
      </c>
      <c r="AF8" s="254">
        <f>AVERAGE(AF3:AF7)</f>
        <v>174.12774378142691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F8"/>
  <sheetViews>
    <sheetView zoomScale="120" zoomScaleNormal="12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2" max="32" width="22.28515625" customWidth="1"/>
  </cols>
  <sheetData>
    <row r="1" spans="1:32" x14ac:dyDescent="0.25">
      <c r="C1" t="s">
        <v>24</v>
      </c>
      <c r="AE1" s="116" t="s">
        <v>43</v>
      </c>
      <c r="AF1" s="116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17" t="s">
        <v>45</v>
      </c>
      <c r="AF2" s="117" t="s">
        <v>46</v>
      </c>
    </row>
    <row r="3" spans="1:32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98">
        <v>150</v>
      </c>
      <c r="AB3" s="101">
        <v>145</v>
      </c>
      <c r="AC3" s="24">
        <v>150.23145600000001</v>
      </c>
      <c r="AD3" s="101">
        <v>150.69999999999999</v>
      </c>
      <c r="AE3" s="115">
        <f>(AD3-R3)/R3*100</f>
        <v>50.699999999999989</v>
      </c>
      <c r="AF3" s="115">
        <f>(AD3-AC3)/AC3*100</f>
        <v>0.31188142115854889</v>
      </c>
    </row>
    <row r="4" spans="1:32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98">
        <v>1766.6666666666667</v>
      </c>
      <c r="AB4" s="101">
        <v>1710</v>
      </c>
      <c r="AC4" s="24">
        <v>1800.2145869999999</v>
      </c>
      <c r="AD4" s="101">
        <v>1866.6666666666667</v>
      </c>
      <c r="AE4" s="251">
        <f t="shared" ref="AE4:AE7" si="0">(AD4-R4)/R4*100</f>
        <v>18.007662835249054</v>
      </c>
      <c r="AF4" s="251">
        <f t="shared" ref="AF4:AF7" si="1">(AD4-AC4)/AC4*100</f>
        <v>3.6913421403504496</v>
      </c>
    </row>
    <row r="5" spans="1:32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101">
        <v>25000</v>
      </c>
      <c r="AC5" s="101">
        <v>25500.112547000001</v>
      </c>
      <c r="AD5" s="101">
        <v>26000</v>
      </c>
      <c r="AE5" s="251">
        <f t="shared" si="0"/>
        <v>-35</v>
      </c>
      <c r="AF5" s="251">
        <f t="shared" si="1"/>
        <v>1.9603343007943288</v>
      </c>
    </row>
    <row r="6" spans="1:32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98">
        <v>130</v>
      </c>
      <c r="AB6" s="24">
        <v>129.25</v>
      </c>
      <c r="AC6" s="101">
        <v>130.32154600000001</v>
      </c>
      <c r="AD6" s="101">
        <v>128.6</v>
      </c>
      <c r="AE6" s="251">
        <f t="shared" si="0"/>
        <v>14.080645161291057</v>
      </c>
      <c r="AF6" s="251">
        <f t="shared" si="1"/>
        <v>-1.3209987548797324</v>
      </c>
    </row>
    <row r="7" spans="1:32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251">
        <f t="shared" si="0"/>
        <v>-1.0952380952381007</v>
      </c>
      <c r="AF7" s="251">
        <f t="shared" si="1"/>
        <v>-1.1247763620483417</v>
      </c>
    </row>
    <row r="8" spans="1:32" x14ac:dyDescent="0.25">
      <c r="AE8" s="118">
        <f>AVERAGE(AE3:AE7)</f>
        <v>9.3386139802603996</v>
      </c>
      <c r="AF8" s="254">
        <f>AVERAGE(AF3:AF7)</f>
        <v>0.70355654907505061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F9"/>
  <sheetViews>
    <sheetView zoomScale="120" zoomScaleNormal="120" workbookViewId="0">
      <pane xSplit="1" topLeftCell="Y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1"/>
    <col min="31" max="31" width="14" customWidth="1"/>
    <col min="32" max="32" width="22.28515625" customWidth="1"/>
  </cols>
  <sheetData>
    <row r="1" spans="1:32" x14ac:dyDescent="0.25">
      <c r="C1" t="s">
        <v>23</v>
      </c>
      <c r="AE1" s="112" t="s">
        <v>43</v>
      </c>
      <c r="AF1" s="112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13" t="s">
        <v>45</v>
      </c>
      <c r="AF2" s="113" t="s">
        <v>46</v>
      </c>
    </row>
    <row r="3" spans="1:32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99">
        <v>150</v>
      </c>
      <c r="AB3" s="12">
        <v>140</v>
      </c>
      <c r="AC3" s="101">
        <v>145.856416</v>
      </c>
      <c r="AD3" s="101">
        <v>144.46410399999999</v>
      </c>
      <c r="AE3" s="111">
        <f>(AD3-R3)/R3*100</f>
        <v>92.618805333333327</v>
      </c>
      <c r="AF3" s="111">
        <f>(AD3-AC3)/AC3*100</f>
        <v>-0.95457713701123992</v>
      </c>
    </row>
    <row r="4" spans="1:32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99">
        <v>950</v>
      </c>
      <c r="AB4" s="12">
        <v>1000</v>
      </c>
      <c r="AC4" s="101">
        <v>1050.2145869999999</v>
      </c>
      <c r="AD4" s="101">
        <v>1166.6666666666667</v>
      </c>
      <c r="AE4" s="251">
        <f t="shared" ref="AE4:AE7" si="0">(AD4-R4)/R4*100</f>
        <v>6.0606060606060677</v>
      </c>
      <c r="AF4" s="251">
        <f t="shared" ref="AF4:AF7" si="1">(AD4-AC4)/AC4*100</f>
        <v>11.088408131838946</v>
      </c>
    </row>
    <row r="5" spans="1:32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101">
        <v>30500.112477999999</v>
      </c>
      <c r="AD5" s="101">
        <v>30125.273119499998</v>
      </c>
      <c r="AE5" s="251">
        <f t="shared" si="0"/>
        <v>11.575085627777771</v>
      </c>
      <c r="AF5" s="251">
        <f t="shared" si="1"/>
        <v>-1.2289769710533895</v>
      </c>
    </row>
    <row r="6" spans="1:32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99">
        <v>115</v>
      </c>
      <c r="AB6" s="12">
        <v>105</v>
      </c>
      <c r="AC6" s="12">
        <v>110.12154700000001</v>
      </c>
      <c r="AD6" s="101">
        <v>112.53038675000001</v>
      </c>
      <c r="AE6" s="251">
        <f t="shared" si="0"/>
        <v>12.530386750000005</v>
      </c>
      <c r="AF6" s="251">
        <f t="shared" si="1"/>
        <v>2.1874372596672642</v>
      </c>
    </row>
    <row r="7" spans="1:32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101">
        <v>310.53871249999997</v>
      </c>
      <c r="AE7" s="251">
        <f t="shared" si="0"/>
        <v>-8.7241454059138359</v>
      </c>
      <c r="AF7" s="251">
        <f t="shared" si="1"/>
        <v>-3.0219564491080209</v>
      </c>
    </row>
    <row r="8" spans="1:32" x14ac:dyDescent="0.25">
      <c r="AE8" s="114">
        <f>AVERAGE(AE3:AE7)</f>
        <v>22.812147673160666</v>
      </c>
      <c r="AF8" s="254">
        <f>AVERAGE(AF3:AF7)</f>
        <v>1.6140669668667118</v>
      </c>
    </row>
    <row r="9" spans="1:32" x14ac:dyDescent="0.25">
      <c r="AB9" s="10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F17"/>
  <sheetViews>
    <sheetView zoomScale="120" zoomScaleNormal="120" workbookViewId="0">
      <pane xSplit="1" topLeftCell="Y1" activePane="topRight" state="frozen"/>
      <selection pane="topRight" activeCell="AE8" sqref="AE8:AF8"/>
    </sheetView>
  </sheetViews>
  <sheetFormatPr defaultRowHeight="15" x14ac:dyDescent="0.25"/>
  <cols>
    <col min="1" max="1" width="47" bestFit="1" customWidth="1"/>
    <col min="30" max="30" width="9.140625" style="91"/>
    <col min="31" max="31" width="27.42578125" customWidth="1"/>
    <col min="32" max="32" width="22.28515625" customWidth="1"/>
  </cols>
  <sheetData>
    <row r="1" spans="1:32" x14ac:dyDescent="0.25">
      <c r="C1" t="s">
        <v>18</v>
      </c>
      <c r="AE1" s="108" t="s">
        <v>43</v>
      </c>
      <c r="AF1" s="10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109" t="s">
        <v>45</v>
      </c>
      <c r="AF2" s="109" t="s">
        <v>46</v>
      </c>
    </row>
    <row r="3" spans="1:32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101">
        <v>160</v>
      </c>
      <c r="AB3" s="101">
        <v>155.25</v>
      </c>
      <c r="AC3" s="24">
        <v>160.32165900000001</v>
      </c>
      <c r="AD3" s="24">
        <v>156.47999999999999</v>
      </c>
      <c r="AE3" s="107">
        <f>(AD3-R3)/R3*100</f>
        <v>57.02960361264423</v>
      </c>
      <c r="AF3" s="107">
        <f>(AD3-AC3)/AC3*100</f>
        <v>-2.3962195900181027</v>
      </c>
    </row>
    <row r="4" spans="1:32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101">
        <v>1173.3333333333333</v>
      </c>
      <c r="AB4" s="101">
        <v>1180</v>
      </c>
      <c r="AC4" s="24">
        <v>1200.365481</v>
      </c>
      <c r="AD4" s="101">
        <v>1127.2727272727273</v>
      </c>
      <c r="AE4" s="251">
        <f t="shared" ref="AE4:AE7" si="0">(AD4-R4)/R4*100</f>
        <v>-10.643015521064198</v>
      </c>
      <c r="AF4" s="251">
        <f t="shared" ref="AF4:AF7" si="1">(AD4-AC4)/AC4*100</f>
        <v>-6.0892082356767467</v>
      </c>
    </row>
    <row r="5" spans="1:32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01">
        <v>29500</v>
      </c>
      <c r="AC5" s="101">
        <v>30000.875412000001</v>
      </c>
      <c r="AD5" s="101">
        <v>30500.5</v>
      </c>
      <c r="AE5" s="251">
        <f t="shared" si="0"/>
        <v>17.309615384615384</v>
      </c>
      <c r="AF5" s="251">
        <f t="shared" si="1"/>
        <v>1.6653666972669563</v>
      </c>
    </row>
    <row r="6" spans="1:32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101">
        <v>80.526315789473699</v>
      </c>
      <c r="AB6" s="101">
        <v>79.349999999999994</v>
      </c>
      <c r="AC6" s="12">
        <v>80.231545999999994</v>
      </c>
      <c r="AD6" s="101">
        <v>76.25</v>
      </c>
      <c r="AE6" s="251">
        <f t="shared" si="0"/>
        <v>35.555555555555557</v>
      </c>
      <c r="AF6" s="251">
        <f t="shared" si="1"/>
        <v>-4.9625692118658593</v>
      </c>
    </row>
    <row r="7" spans="1:32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101">
        <v>357.14285714285717</v>
      </c>
      <c r="AC7" s="12">
        <v>370.65412800000001</v>
      </c>
      <c r="AD7" s="12">
        <v>365.55</v>
      </c>
      <c r="AE7" s="251">
        <f t="shared" si="0"/>
        <v>12.515005078642011</v>
      </c>
      <c r="AF7" s="251">
        <f t="shared" si="1"/>
        <v>-1.3770595318986985</v>
      </c>
    </row>
    <row r="8" spans="1:32" x14ac:dyDescent="0.25">
      <c r="AE8" s="110">
        <f>AVERAGE(AE3:AE7)</f>
        <v>22.353352822078595</v>
      </c>
      <c r="AF8" s="254">
        <f>AVERAGE(AF3:AF7)</f>
        <v>-2.6319379744384905</v>
      </c>
    </row>
    <row r="17" spans="29:29" x14ac:dyDescent="0.25">
      <c r="AC17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8"/>
  <sheetViews>
    <sheetView zoomScale="130" zoomScaleNormal="13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0" width="9.28515625" bestFit="1" customWidth="1"/>
    <col min="32" max="32" width="22.28515625" customWidth="1"/>
  </cols>
  <sheetData>
    <row r="1" spans="1:32" x14ac:dyDescent="0.25">
      <c r="C1" t="s">
        <v>8</v>
      </c>
      <c r="AE1" s="240" t="s">
        <v>43</v>
      </c>
      <c r="AF1" s="240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41" t="s">
        <v>45</v>
      </c>
      <c r="AF2" s="241" t="s">
        <v>46</v>
      </c>
    </row>
    <row r="3" spans="1:32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57">
        <v>175.58</v>
      </c>
      <c r="AB3" s="101">
        <v>200</v>
      </c>
      <c r="AC3" s="24">
        <v>190</v>
      </c>
      <c r="AD3" s="24">
        <v>198.31888888888901</v>
      </c>
      <c r="AE3" s="239">
        <f>(AD3-R3)/R3*100</f>
        <v>32.212592592592671</v>
      </c>
      <c r="AF3" s="239">
        <f>(AD3-AC3)/AC3*100</f>
        <v>4.3783625730994773</v>
      </c>
    </row>
    <row r="4" spans="1:32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57">
        <v>1500</v>
      </c>
      <c r="AB4" s="24">
        <v>1450</v>
      </c>
      <c r="AC4" s="101">
        <v>1500</v>
      </c>
      <c r="AD4" s="24">
        <v>1488.9682539682501</v>
      </c>
      <c r="AE4" s="251">
        <f t="shared" ref="AE4:AE7" si="0">(AD4-R4)/R4*100</f>
        <v>47.409463906013336</v>
      </c>
      <c r="AF4" s="251">
        <f t="shared" ref="AF4:AF7" si="1">(AD4-AC4)/AC4*100</f>
        <v>-0.7354497354499927</v>
      </c>
    </row>
    <row r="5" spans="1:32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57">
        <v>36000</v>
      </c>
      <c r="AB5" s="101">
        <v>37000</v>
      </c>
      <c r="AC5" s="24">
        <v>36500</v>
      </c>
      <c r="AD5" s="24">
        <v>35583.333333333299</v>
      </c>
      <c r="AE5" s="251">
        <f t="shared" si="0"/>
        <v>1.6666666666665695</v>
      </c>
      <c r="AF5" s="251">
        <f t="shared" si="1"/>
        <v>-2.5114155251142485</v>
      </c>
    </row>
    <row r="6" spans="1:32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57">
        <v>159</v>
      </c>
      <c r="AB6" s="101">
        <v>107</v>
      </c>
      <c r="AC6" s="12">
        <v>120</v>
      </c>
      <c r="AD6" s="24">
        <v>121.759259259259</v>
      </c>
      <c r="AE6" s="251">
        <f t="shared" si="0"/>
        <v>-20.34440983039087</v>
      </c>
      <c r="AF6" s="251">
        <f t="shared" si="1"/>
        <v>1.4660493827158305</v>
      </c>
    </row>
    <row r="7" spans="1:32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57">
        <v>1400</v>
      </c>
      <c r="AB7" s="101">
        <v>900</v>
      </c>
      <c r="AC7" s="12">
        <v>1100</v>
      </c>
      <c r="AD7" s="24">
        <v>1027.7777777777801</v>
      </c>
      <c r="AE7" s="251">
        <f t="shared" si="0"/>
        <v>-26.587301587301422</v>
      </c>
      <c r="AF7" s="251">
        <f t="shared" si="1"/>
        <v>-6.5656565656563544</v>
      </c>
    </row>
    <row r="8" spans="1:32" x14ac:dyDescent="0.25">
      <c r="AE8" s="242">
        <f>AVERAGE(AE3:AE7)</f>
        <v>6.8714023495160577</v>
      </c>
      <c r="AF8" s="254">
        <f>AVERAGE(AF3:AF7)</f>
        <v>-0.7936219740810575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8"/>
  <sheetViews>
    <sheetView zoomScale="130" zoomScaleNormal="130" workbookViewId="0">
      <pane xSplit="1" topLeftCell="Z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28.5703125" customWidth="1"/>
    <col min="32" max="32" width="22.28515625" customWidth="1"/>
  </cols>
  <sheetData>
    <row r="1" spans="1:32" x14ac:dyDescent="0.25">
      <c r="C1" t="s">
        <v>9</v>
      </c>
      <c r="AE1" s="236" t="s">
        <v>43</v>
      </c>
      <c r="AF1" s="236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37" t="s">
        <v>45</v>
      </c>
      <c r="AF2" s="237" t="s">
        <v>46</v>
      </c>
    </row>
    <row r="3" spans="1:32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60">
        <v>96.25</v>
      </c>
      <c r="AB3" s="101">
        <v>90</v>
      </c>
      <c r="AC3" s="59">
        <v>91.13</v>
      </c>
      <c r="AD3" s="101">
        <v>93.333333333333329</v>
      </c>
      <c r="AE3" s="235">
        <f>(AD3-R3)/R3*100</f>
        <v>13.513513513513539</v>
      </c>
      <c r="AF3" s="235">
        <f>(AD3-AC3)/AC3*100</f>
        <v>2.4177914334833019</v>
      </c>
    </row>
    <row r="4" spans="1:32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60">
        <v>1466.8571428571399</v>
      </c>
      <c r="AB4" s="101">
        <v>1142.6666666666599</v>
      </c>
      <c r="AC4" s="12">
        <v>1200</v>
      </c>
      <c r="AD4" s="101">
        <v>1171.3333333333298</v>
      </c>
      <c r="AE4" s="251">
        <f t="shared" ref="AE4:AE7" si="0">(AD4-R4)/R4*100</f>
        <v>-9.0226537216831186</v>
      </c>
      <c r="AF4" s="251">
        <f t="shared" ref="AF4:AF7" si="1">(AD4-AC4)/AC4*100</f>
        <v>-2.3888888888891793</v>
      </c>
    </row>
    <row r="5" spans="1:32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 s="58">
        <v>39500</v>
      </c>
      <c r="AB5" s="101">
        <v>37000</v>
      </c>
      <c r="AC5" s="12">
        <v>38000</v>
      </c>
      <c r="AD5" s="12">
        <v>37500</v>
      </c>
      <c r="AE5" s="251">
        <f t="shared" si="0"/>
        <v>25.837068177516848</v>
      </c>
      <c r="AF5" s="251">
        <f t="shared" si="1"/>
        <v>-1.3157894736842104</v>
      </c>
    </row>
    <row r="6" spans="1:32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60">
        <v>100</v>
      </c>
      <c r="AB6" s="101">
        <v>135.33333333333334</v>
      </c>
      <c r="AC6" s="12">
        <v>140</v>
      </c>
      <c r="AD6" s="101">
        <v>137.66666666666669</v>
      </c>
      <c r="AE6" s="251">
        <f t="shared" si="0"/>
        <v>36.153846153846168</v>
      </c>
      <c r="AF6" s="251">
        <f t="shared" si="1"/>
        <v>-1.6666666666666532</v>
      </c>
    </row>
    <row r="7" spans="1:32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104">
        <v>383.33</v>
      </c>
      <c r="AD7" s="12">
        <v>391.66499999999996</v>
      </c>
      <c r="AE7" s="251">
        <f t="shared" si="0"/>
        <v>-7.8673755028110488</v>
      </c>
      <c r="AF7" s="251">
        <f t="shared" si="1"/>
        <v>2.1743667336237653</v>
      </c>
    </row>
    <row r="8" spans="1:32" x14ac:dyDescent="0.25">
      <c r="AE8" s="238">
        <f>AVERAGE(AE3:AE7)</f>
        <v>11.722879724076476</v>
      </c>
      <c r="AF8" s="254">
        <f>AVERAGE(AF3:AF7)</f>
        <v>-0.15583737242659518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8"/>
  <sheetViews>
    <sheetView zoomScale="130" zoomScaleNormal="130" workbookViewId="0">
      <pane xSplit="1" topLeftCell="X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2" max="32" width="22.28515625" customWidth="1"/>
  </cols>
  <sheetData>
    <row r="1" spans="1:32" x14ac:dyDescent="0.25">
      <c r="C1" t="s">
        <v>10</v>
      </c>
      <c r="AE1" s="232" t="s">
        <v>43</v>
      </c>
      <c r="AF1" s="232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33" t="s">
        <v>45</v>
      </c>
      <c r="AF2" s="233" t="s">
        <v>46</v>
      </c>
    </row>
    <row r="3" spans="1:32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61">
        <v>85</v>
      </c>
      <c r="AB3" s="101">
        <v>80</v>
      </c>
      <c r="AC3" s="24">
        <v>90</v>
      </c>
      <c r="AD3" s="102">
        <v>87.916666666666671</v>
      </c>
      <c r="AE3" s="231">
        <f>(AD3-R3)/R3*100</f>
        <v>3.4313725490196139</v>
      </c>
      <c r="AF3" s="231">
        <f>(AD3-AC3)/AC3*100</f>
        <v>-2.3148148148148096</v>
      </c>
    </row>
    <row r="4" spans="1:32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61">
        <v>1358.57142857142</v>
      </c>
      <c r="AB4" s="101">
        <v>971.42857142857144</v>
      </c>
      <c r="AC4" s="24">
        <v>925</v>
      </c>
      <c r="AD4" s="101">
        <v>1065.5357142857099</v>
      </c>
      <c r="AE4" s="251">
        <f t="shared" ref="AE4:AE7" si="0">(AD4-R4)/R4*100</f>
        <v>-1.6428571428572518</v>
      </c>
      <c r="AF4" s="251">
        <f t="shared" ref="AF4:AF7" si="1">(AD4-AC4)/AC4*100</f>
        <v>15.19305019304972</v>
      </c>
    </row>
    <row r="5" spans="1:32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61">
        <v>35700</v>
      </c>
      <c r="AB5" s="101">
        <v>34000</v>
      </c>
      <c r="AC5" s="24">
        <v>35000</v>
      </c>
      <c r="AD5" s="101">
        <v>34925</v>
      </c>
      <c r="AE5" s="251">
        <f t="shared" si="0"/>
        <v>-0.21554014749529526</v>
      </c>
      <c r="AF5" s="251">
        <f t="shared" si="1"/>
        <v>-0.2142857142857143</v>
      </c>
    </row>
    <row r="6" spans="1:32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61">
        <v>55.555555555555557</v>
      </c>
      <c r="AB6" s="101">
        <v>72.222222222222229</v>
      </c>
      <c r="AC6" s="12">
        <v>75</v>
      </c>
      <c r="AD6" s="101">
        <v>68.9444444444444</v>
      </c>
      <c r="AE6" s="251">
        <f t="shared" si="0"/>
        <v>25.353535353535271</v>
      </c>
      <c r="AF6" s="251">
        <f t="shared" si="1"/>
        <v>-8.074074074074133</v>
      </c>
    </row>
    <row r="7" spans="1:32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102">
        <v>417.5</v>
      </c>
      <c r="AE7" s="251">
        <f t="shared" si="0"/>
        <v>4.2915667466027196</v>
      </c>
      <c r="AF7" s="251">
        <f t="shared" si="1"/>
        <v>-2.9069767441860463</v>
      </c>
    </row>
    <row r="8" spans="1:32" x14ac:dyDescent="0.25">
      <c r="AE8" s="234">
        <f>AVERAGE(AE3:AE7)</f>
        <v>6.2436154717610117</v>
      </c>
      <c r="AF8" s="254">
        <f>AVERAGE(AF3:AF7)</f>
        <v>0.33657976913780346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8"/>
  <sheetViews>
    <sheetView zoomScale="130" zoomScaleNormal="130" workbookViewId="0">
      <pane xSplit="1" topLeftCell="AA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11" max="22" width="0" hidden="1" customWidth="1"/>
    <col min="28" max="28" width="10.5703125" bestFit="1" customWidth="1"/>
    <col min="30" max="30" width="9.42578125" customWidth="1"/>
    <col min="32" max="32" width="22.28515625" customWidth="1"/>
  </cols>
  <sheetData>
    <row r="1" spans="1:33" x14ac:dyDescent="0.25">
      <c r="C1" t="s">
        <v>22</v>
      </c>
      <c r="AE1" s="228" t="s">
        <v>43</v>
      </c>
      <c r="AF1" s="228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29" t="s">
        <v>45</v>
      </c>
      <c r="AF2" s="229" t="s">
        <v>46</v>
      </c>
    </row>
    <row r="3" spans="1:33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63">
        <v>170</v>
      </c>
      <c r="AB3" s="101">
        <v>155</v>
      </c>
      <c r="AC3" s="24">
        <v>150</v>
      </c>
      <c r="AD3" s="24">
        <v>152.5</v>
      </c>
      <c r="AE3" s="227">
        <f>(AD3-R3)/R3*100</f>
        <v>1.6666666666666667</v>
      </c>
      <c r="AF3" s="227">
        <f>(AD3-AC3)/AC3*100</f>
        <v>1.6666666666666667</v>
      </c>
    </row>
    <row r="4" spans="1:33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63">
        <v>1216.6666666666699</v>
      </c>
      <c r="AB4" s="101">
        <v>1100</v>
      </c>
      <c r="AC4" s="24">
        <v>1150</v>
      </c>
      <c r="AD4" s="24">
        <v>1125</v>
      </c>
      <c r="AE4" s="251">
        <f t="shared" ref="AE4:AE7" si="0">(AD4-R4)/R4*100</f>
        <v>6.5789473684206072</v>
      </c>
      <c r="AF4" s="251">
        <f t="shared" ref="AF4:AF7" si="1">(AD4-AC4)/AC4*100</f>
        <v>-2.1739130434782608</v>
      </c>
      <c r="AG4" s="91"/>
    </row>
    <row r="5" spans="1:33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 s="62">
        <v>34093.278298942001</v>
      </c>
      <c r="AB5" s="101">
        <v>30000</v>
      </c>
      <c r="AC5" s="105">
        <v>32000</v>
      </c>
      <c r="AD5" s="24">
        <v>31000</v>
      </c>
      <c r="AE5" s="251">
        <f t="shared" si="0"/>
        <v>1.0587699126526193</v>
      </c>
      <c r="AF5" s="251">
        <f t="shared" si="1"/>
        <v>-3.125</v>
      </c>
      <c r="AG5" s="91"/>
    </row>
    <row r="6" spans="1:33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63">
        <v>196.25</v>
      </c>
      <c r="AB6" s="101">
        <v>157.14285714285714</v>
      </c>
      <c r="AC6" s="24">
        <v>150</v>
      </c>
      <c r="AD6" s="24">
        <v>153.57142857142856</v>
      </c>
      <c r="AE6" s="251">
        <f t="shared" si="0"/>
        <v>-12.01636904761928</v>
      </c>
      <c r="AF6" s="251">
        <f t="shared" si="1"/>
        <v>2.3809523809523703</v>
      </c>
      <c r="AG6" s="91"/>
    </row>
    <row r="7" spans="1:33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63">
        <v>1840</v>
      </c>
      <c r="AB7" s="101">
        <v>1916.6666666666667</v>
      </c>
      <c r="AC7" s="12">
        <v>1950</v>
      </c>
      <c r="AD7" s="24">
        <v>1933.3333333333335</v>
      </c>
      <c r="AE7" s="251">
        <f t="shared" si="0"/>
        <v>-11.111111111111104</v>
      </c>
      <c r="AF7" s="251">
        <f t="shared" si="1"/>
        <v>-0.854700854700847</v>
      </c>
      <c r="AG7" s="91"/>
    </row>
    <row r="8" spans="1:33" x14ac:dyDescent="0.25">
      <c r="AE8" s="230">
        <f>AVERAGE(AE3:AE7)</f>
        <v>-2.7646192421980982</v>
      </c>
      <c r="AF8" s="254">
        <f>AVERAGE(AF3:AF7)</f>
        <v>-0.42119897011201407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6"/>
  <sheetViews>
    <sheetView zoomScale="140" zoomScaleNormal="140" workbookViewId="0">
      <pane xSplit="1" topLeftCell="AB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21.140625" customWidth="1"/>
    <col min="32" max="32" width="22.28515625" customWidth="1"/>
  </cols>
  <sheetData>
    <row r="1" spans="1:32" x14ac:dyDescent="0.25">
      <c r="C1" t="s">
        <v>11</v>
      </c>
      <c r="AE1" s="224" t="s">
        <v>43</v>
      </c>
      <c r="AF1" s="224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25" t="s">
        <v>45</v>
      </c>
      <c r="AF2" s="225" t="s">
        <v>46</v>
      </c>
    </row>
    <row r="3" spans="1:32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64">
        <v>187.5</v>
      </c>
      <c r="AB3" s="101">
        <v>200</v>
      </c>
      <c r="AC3" s="24">
        <v>205.33</v>
      </c>
      <c r="AD3" s="24">
        <v>200.66499999999999</v>
      </c>
      <c r="AE3" s="223">
        <f>(AD3-R3)/R3*100</f>
        <v>65.866258885766229</v>
      </c>
      <c r="AF3" s="223">
        <f>(AD3-AC3)/AC3*100</f>
        <v>-2.2719524667608337</v>
      </c>
    </row>
    <row r="4" spans="1:32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64">
        <v>2569.23076923077</v>
      </c>
      <c r="AB4" s="101">
        <v>1943.75</v>
      </c>
      <c r="AC4" s="101">
        <v>2100</v>
      </c>
      <c r="AD4" s="24">
        <v>2000.875</v>
      </c>
      <c r="AE4" s="251">
        <f t="shared" ref="AE4:AE7" si="0">(AD4-R4)/R4*100</f>
        <v>-10.852103960395855</v>
      </c>
      <c r="AF4" s="251">
        <f t="shared" ref="AF4:AF7" si="1">(AD4-AC4)/AC4*100</f>
        <v>-4.7202380952380958</v>
      </c>
    </row>
    <row r="5" spans="1:32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101">
        <v>36500</v>
      </c>
      <c r="AC5" s="24">
        <v>36000</v>
      </c>
      <c r="AD5" s="24">
        <v>36250</v>
      </c>
      <c r="AE5" s="251">
        <f t="shared" si="0"/>
        <v>20.833333333333336</v>
      </c>
      <c r="AF5" s="251">
        <f t="shared" si="1"/>
        <v>0.69444444444444442</v>
      </c>
    </row>
    <row r="6" spans="1:32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64">
        <v>101.42857142857143</v>
      </c>
      <c r="AB6" s="101">
        <v>76.111111111111114</v>
      </c>
      <c r="AC6" s="12">
        <v>77.5</v>
      </c>
      <c r="AD6" s="24">
        <v>80.8055555555556</v>
      </c>
      <c r="AE6" s="251">
        <f t="shared" si="0"/>
        <v>-2.6439089692101208</v>
      </c>
      <c r="AF6" s="251">
        <f t="shared" si="1"/>
        <v>4.2652329749104512</v>
      </c>
    </row>
    <row r="7" spans="1:32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64">
        <v>385</v>
      </c>
      <c r="AB7" s="12">
        <v>355</v>
      </c>
      <c r="AC7" s="12">
        <v>370</v>
      </c>
      <c r="AD7" s="24">
        <v>362.5</v>
      </c>
      <c r="AE7" s="251">
        <f t="shared" si="0"/>
        <v>-31.052191113816193</v>
      </c>
      <c r="AF7" s="251">
        <f t="shared" si="1"/>
        <v>-2.0270270270270272</v>
      </c>
    </row>
    <row r="8" spans="1:32" x14ac:dyDescent="0.25">
      <c r="AE8" s="226">
        <f>AVERAGE(AE3:AE7)</f>
        <v>8.4302776351354822</v>
      </c>
      <c r="AF8" s="254">
        <f>AVERAGE(AF3:AF7)</f>
        <v>-0.81190803393421229</v>
      </c>
    </row>
    <row r="9" spans="1:32" x14ac:dyDescent="0.25">
      <c r="AE9" s="101"/>
    </row>
    <row r="10" spans="1:32" x14ac:dyDescent="0.25">
      <c r="AE10" s="101"/>
    </row>
    <row r="11" spans="1:32" x14ac:dyDescent="0.25">
      <c r="AE11" s="102"/>
    </row>
    <row r="12" spans="1:32" x14ac:dyDescent="0.25">
      <c r="AE12" s="101"/>
    </row>
    <row r="13" spans="1:32" x14ac:dyDescent="0.25">
      <c r="R13" s="28"/>
      <c r="AE13" s="101"/>
    </row>
    <row r="14" spans="1:32" x14ac:dyDescent="0.25">
      <c r="R14" s="28"/>
    </row>
    <row r="15" spans="1:32" x14ac:dyDescent="0.25">
      <c r="R15" s="28"/>
    </row>
    <row r="16" spans="1:32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12"/>
  <sheetViews>
    <sheetView zoomScale="130" zoomScaleNormal="130" workbookViewId="0">
      <pane xSplit="1" topLeftCell="AB1" activePane="topRight" state="frozen"/>
      <selection activeCell="AE8" sqref="AE8:AF8"/>
      <selection pane="topRight" activeCell="AE8" sqref="AE8:AF8"/>
    </sheetView>
  </sheetViews>
  <sheetFormatPr defaultRowHeight="15" x14ac:dyDescent="0.25"/>
  <cols>
    <col min="1" max="1" width="47" bestFit="1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2" width="22.28515625" customWidth="1"/>
  </cols>
  <sheetData>
    <row r="1" spans="1:32" x14ac:dyDescent="0.25">
      <c r="C1" t="s">
        <v>12</v>
      </c>
      <c r="AE1" s="220" t="s">
        <v>43</v>
      </c>
      <c r="AF1" s="220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221" t="s">
        <v>45</v>
      </c>
      <c r="AF2" s="221" t="s">
        <v>46</v>
      </c>
    </row>
    <row r="3" spans="1:32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65">
        <v>125.222222222222</v>
      </c>
      <c r="AB3" s="43">
        <v>110</v>
      </c>
      <c r="AC3" s="24">
        <v>120</v>
      </c>
      <c r="AD3" s="101">
        <v>115.555555555555</v>
      </c>
      <c r="AE3" s="219">
        <f>(AD3-R3)/R3*100</f>
        <v>97.289972899727957</v>
      </c>
      <c r="AF3" s="219">
        <f>(AD3-AC3)/AC3*100</f>
        <v>-3.7037037037041642</v>
      </c>
    </row>
    <row r="4" spans="1:32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65">
        <v>2700</v>
      </c>
      <c r="AB4" s="101">
        <v>2500</v>
      </c>
      <c r="AC4" s="101">
        <v>2600</v>
      </c>
      <c r="AD4" s="101">
        <v>2744.4444444444398</v>
      </c>
      <c r="AE4" s="251">
        <f t="shared" ref="AE4:AE7" si="0">(AD4-R4)/R4*100</f>
        <v>15.962441314553624</v>
      </c>
      <c r="AF4" s="251">
        <f t="shared" ref="AF4:AF7" si="1">(AD4-AC4)/AC4*100</f>
        <v>5.5555555555553768</v>
      </c>
    </row>
    <row r="5" spans="1:32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65">
        <v>32000</v>
      </c>
      <c r="AB5" s="101">
        <v>30600</v>
      </c>
      <c r="AC5" s="101">
        <v>31000</v>
      </c>
      <c r="AD5" s="101">
        <v>31000</v>
      </c>
      <c r="AE5" s="251">
        <f t="shared" si="0"/>
        <v>-11.428571428571429</v>
      </c>
      <c r="AF5" s="251">
        <f t="shared" si="1"/>
        <v>0</v>
      </c>
    </row>
    <row r="6" spans="1:32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65">
        <v>75</v>
      </c>
      <c r="AB6" s="43">
        <v>70</v>
      </c>
      <c r="AC6" s="101">
        <v>80</v>
      </c>
      <c r="AD6" s="101">
        <v>75</v>
      </c>
      <c r="AE6" s="251">
        <f t="shared" si="0"/>
        <v>12.499999999999991</v>
      </c>
      <c r="AF6" s="251">
        <f t="shared" si="1"/>
        <v>-6.25</v>
      </c>
    </row>
    <row r="7" spans="1:32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251">
        <f t="shared" si="0"/>
        <v>-3.6666666666666665</v>
      </c>
      <c r="AF7" s="251">
        <f t="shared" si="1"/>
        <v>3.214285714285714</v>
      </c>
    </row>
    <row r="8" spans="1:32" x14ac:dyDescent="0.25">
      <c r="AE8" s="222">
        <f>AVERAGE(AE3:AE7)</f>
        <v>22.131435223808694</v>
      </c>
      <c r="AF8" s="254">
        <f>AVERAGE(AF3:AF7)</f>
        <v>-0.2367724867726147</v>
      </c>
    </row>
    <row r="9" spans="1:32" x14ac:dyDescent="0.25">
      <c r="T9" s="28"/>
    </row>
    <row r="10" spans="1:32" x14ac:dyDescent="0.25">
      <c r="T10" s="28"/>
    </row>
    <row r="11" spans="1:32" x14ac:dyDescent="0.25">
      <c r="T11" s="28"/>
    </row>
    <row r="12" spans="1:32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2018-06-13T18:50:19Z</dcterms:modified>
</cp:coreProperties>
</file>